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pyterProjects\underwater\2024_haofeng_hu\hasil\"/>
    </mc:Choice>
  </mc:AlternateContent>
  <xr:revisionPtr revIDLastSave="0" documentId="13_ncr:1_{A7BC7303-5037-47AB-A0E9-22E535D380B7}" xr6:coauthVersionLast="47" xr6:coauthVersionMax="47" xr10:uidLastSave="{00000000-0000-0000-0000-000000000000}"/>
  <bookViews>
    <workbookView xWindow="3225" yWindow="645" windowWidth="24165" windowHeight="14010" xr2:uid="{3804C5B7-38A9-4F81-993D-3A988F416958}"/>
  </bookViews>
  <sheets>
    <sheet name="metric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1" i="1" l="1"/>
  <c r="T900" i="1"/>
  <c r="T899" i="1"/>
  <c r="T898" i="1"/>
  <c r="R901" i="1"/>
  <c r="S901" i="1"/>
  <c r="R900" i="1"/>
  <c r="S900" i="1"/>
  <c r="R899" i="1"/>
  <c r="S899" i="1"/>
  <c r="R898" i="1"/>
  <c r="S898" i="1"/>
  <c r="Q901" i="1"/>
  <c r="Q900" i="1"/>
  <c r="Q899" i="1"/>
  <c r="Q898" i="1"/>
  <c r="I892" i="1"/>
  <c r="H892" i="1"/>
  <c r="G892" i="1"/>
  <c r="F892" i="1"/>
  <c r="E892" i="1"/>
  <c r="D892" i="1"/>
  <c r="M790" i="1"/>
  <c r="M361" i="1"/>
  <c r="M795" i="1"/>
  <c r="M296" i="1"/>
  <c r="M62" i="1"/>
  <c r="M455" i="1"/>
  <c r="M550" i="1"/>
  <c r="M144" i="1"/>
  <c r="M81" i="1"/>
  <c r="M328" i="1"/>
  <c r="M162" i="1"/>
  <c r="M496" i="1"/>
  <c r="M632" i="1"/>
  <c r="M520" i="1"/>
  <c r="M203" i="1"/>
  <c r="M251" i="1"/>
  <c r="M79" i="1"/>
  <c r="M157" i="1"/>
  <c r="M271" i="1"/>
  <c r="M338" i="1"/>
  <c r="M121" i="1"/>
  <c r="M388" i="1"/>
  <c r="M575" i="1"/>
  <c r="M500" i="1"/>
  <c r="M659" i="1"/>
  <c r="M547" i="1"/>
  <c r="M666" i="1"/>
  <c r="M244" i="1"/>
  <c r="M439" i="1"/>
  <c r="M849" i="1"/>
  <c r="M215" i="1"/>
  <c r="M781" i="1"/>
  <c r="M319" i="1"/>
  <c r="M647" i="1"/>
  <c r="M737" i="1"/>
  <c r="M626" i="1"/>
  <c r="M820" i="1"/>
  <c r="M841" i="1"/>
  <c r="M329" i="1"/>
  <c r="M273" i="1"/>
  <c r="M571" i="1"/>
  <c r="M485" i="1"/>
  <c r="M838" i="1"/>
  <c r="M109" i="1"/>
  <c r="M341" i="1"/>
  <c r="M648" i="1"/>
  <c r="M10" i="1"/>
  <c r="M308" i="1"/>
  <c r="M706" i="1"/>
  <c r="M88" i="1"/>
  <c r="M320" i="1"/>
  <c r="M406" i="1"/>
  <c r="M498" i="1"/>
  <c r="M290" i="1"/>
  <c r="M304" i="1"/>
  <c r="M835" i="1"/>
  <c r="M565" i="1"/>
  <c r="M880" i="1"/>
  <c r="M671" i="1"/>
  <c r="M436" i="1"/>
  <c r="M857" i="1"/>
  <c r="M98" i="1"/>
  <c r="M516" i="1"/>
  <c r="M563" i="1"/>
  <c r="M65" i="1"/>
  <c r="M392" i="1"/>
  <c r="M315" i="1"/>
  <c r="M545" i="1"/>
  <c r="M325" i="1"/>
  <c r="M3" i="1"/>
  <c r="M370" i="1"/>
  <c r="M612" i="1"/>
  <c r="M512" i="1"/>
  <c r="M140" i="1"/>
  <c r="M846" i="1"/>
  <c r="M651" i="1"/>
  <c r="M438" i="1"/>
  <c r="M518" i="1"/>
  <c r="M464" i="1"/>
  <c r="M29" i="1"/>
  <c r="M844" i="1"/>
  <c r="M532" i="1"/>
  <c r="M827" i="1"/>
  <c r="M5" i="1"/>
  <c r="M650" i="1"/>
  <c r="M342" i="1"/>
  <c r="M812" i="1"/>
  <c r="M387" i="1"/>
  <c r="M233" i="1"/>
  <c r="M306" i="1"/>
  <c r="M334" i="1"/>
  <c r="M412" i="1"/>
  <c r="M843" i="1"/>
  <c r="M340" i="1"/>
  <c r="M775" i="1"/>
  <c r="M297" i="1"/>
  <c r="M405" i="1"/>
  <c r="M84" i="1"/>
  <c r="M261" i="1"/>
  <c r="M411" i="1"/>
  <c r="M502" i="1"/>
  <c r="M631" i="1"/>
  <c r="M759" i="1"/>
  <c r="M298" i="1"/>
  <c r="M419" i="1"/>
  <c r="M719" i="1"/>
  <c r="M305" i="1"/>
  <c r="M435" i="1"/>
  <c r="M314" i="1"/>
  <c r="M116" i="1"/>
  <c r="M476" i="1"/>
  <c r="M318" i="1"/>
  <c r="M557" i="1"/>
  <c r="M649" i="1"/>
  <c r="M175" i="1"/>
  <c r="M210" i="1"/>
  <c r="M322" i="1"/>
  <c r="M614" i="1"/>
  <c r="M96" i="1"/>
  <c r="M850" i="1"/>
  <c r="M58" i="1"/>
  <c r="M583" i="1"/>
  <c r="M164" i="1"/>
  <c r="M104" i="1"/>
  <c r="M39" i="1"/>
  <c r="M694" i="1"/>
  <c r="M477" i="1"/>
  <c r="M662" i="1"/>
  <c r="M188" i="1"/>
  <c r="M702" i="1"/>
  <c r="M808" i="1"/>
  <c r="M503" i="1"/>
  <c r="M231" i="1"/>
  <c r="M610" i="1"/>
  <c r="M813" i="1"/>
  <c r="M514" i="1"/>
  <c r="M7" i="1"/>
  <c r="M404" i="1"/>
  <c r="M853" i="1"/>
  <c r="M497" i="1"/>
  <c r="M814" i="1"/>
  <c r="M449" i="1"/>
  <c r="M339" i="1"/>
  <c r="M78" i="1"/>
  <c r="M402" i="1"/>
  <c r="M826" i="1"/>
  <c r="M613" i="1"/>
  <c r="M351" i="1"/>
  <c r="M74" i="1"/>
  <c r="M248" i="1"/>
  <c r="M586" i="1"/>
  <c r="M15" i="1"/>
  <c r="M77" i="1"/>
  <c r="M722" i="1"/>
  <c r="M823" i="1"/>
  <c r="M465" i="1"/>
  <c r="M52" i="1"/>
  <c r="M407" i="1"/>
  <c r="M743" i="1"/>
  <c r="M630" i="1"/>
  <c r="M891" i="1"/>
  <c r="M379" i="1"/>
  <c r="M739" i="1"/>
  <c r="M756" i="1"/>
  <c r="M218" i="1"/>
  <c r="M697" i="1"/>
  <c r="M587" i="1"/>
  <c r="M676" i="1"/>
  <c r="M453" i="1"/>
  <c r="M531" i="1"/>
  <c r="M688" i="1"/>
  <c r="M690" i="1"/>
  <c r="M53" i="1"/>
  <c r="M480" i="1"/>
  <c r="M890" i="1"/>
  <c r="M513" i="1"/>
  <c r="M165" i="1"/>
  <c r="M182" i="1"/>
  <c r="M422" i="1"/>
  <c r="M345" i="1"/>
  <c r="M324" i="1"/>
  <c r="M815" i="1"/>
  <c r="M373" i="1"/>
  <c r="M461" i="1"/>
  <c r="M712" i="1"/>
  <c r="M353" i="1"/>
  <c r="M855" i="1"/>
  <c r="M259" i="1"/>
  <c r="M452" i="1"/>
  <c r="M538" i="1"/>
  <c r="M50" i="1"/>
  <c r="M620" i="1"/>
  <c r="M189" i="1"/>
  <c r="M75" i="1"/>
  <c r="M888" i="1"/>
  <c r="M848" i="1"/>
  <c r="M852" i="1"/>
  <c r="M510" i="1"/>
  <c r="M201" i="1"/>
  <c r="M423" i="1"/>
  <c r="M107" i="1"/>
  <c r="M558" i="1"/>
  <c r="M64" i="1"/>
  <c r="M420" i="1"/>
  <c r="M720" i="1"/>
  <c r="M183" i="1"/>
  <c r="M760" i="1"/>
  <c r="M761" i="1"/>
  <c r="M12" i="1"/>
  <c r="M574" i="1"/>
  <c r="M851" i="1"/>
  <c r="M269" i="1"/>
  <c r="M579" i="1"/>
  <c r="M598" i="1"/>
  <c r="M67" i="1"/>
  <c r="M576" i="1"/>
  <c r="M41" i="1"/>
  <c r="M202" i="1"/>
  <c r="M364" i="1"/>
  <c r="M635" i="1"/>
  <c r="M19" i="1"/>
  <c r="M499" i="1"/>
  <c r="M199" i="1"/>
  <c r="M718" i="1"/>
  <c r="M6" i="1"/>
  <c r="M327" i="1"/>
  <c r="M887" i="1"/>
  <c r="M193" i="1"/>
  <c r="M173" i="1"/>
  <c r="M14" i="1"/>
  <c r="M372" i="1"/>
  <c r="M102" i="1"/>
  <c r="M369" i="1"/>
  <c r="M519" i="1"/>
  <c r="M592" i="1"/>
  <c r="M474" i="1"/>
  <c r="M68" i="1"/>
  <c r="M869" i="1"/>
  <c r="M170" i="1"/>
  <c r="M692" i="1"/>
  <c r="M32" i="1"/>
  <c r="M741" i="1"/>
  <c r="M160" i="1"/>
  <c r="M870" i="1"/>
  <c r="M863" i="1"/>
  <c r="M656" i="1"/>
  <c r="M486" i="1"/>
  <c r="M302" i="1"/>
  <c r="M385" i="1"/>
  <c r="M348" i="1"/>
  <c r="M873" i="1"/>
  <c r="M467" i="1"/>
  <c r="M176" i="1"/>
  <c r="M482" i="1"/>
  <c r="M721" i="1"/>
  <c r="M597" i="1"/>
  <c r="M695" i="1"/>
  <c r="M35" i="1"/>
  <c r="M103" i="1"/>
  <c r="M878" i="1"/>
  <c r="M681" i="1"/>
  <c r="M238" i="1"/>
  <c r="M276" i="1"/>
  <c r="M186" i="1"/>
  <c r="M434" i="1"/>
  <c r="M333" i="1"/>
  <c r="M232" i="1"/>
  <c r="M428" i="1"/>
  <c r="M154" i="1"/>
  <c r="M417" i="1"/>
  <c r="M258" i="1"/>
  <c r="M871" i="1"/>
  <c r="M293" i="1"/>
  <c r="M125" i="1"/>
  <c r="M664" i="1"/>
  <c r="M430" i="1"/>
  <c r="M331" i="1"/>
  <c r="M224" i="1"/>
  <c r="M180" i="1"/>
  <c r="M799" i="1"/>
  <c r="M163" i="1"/>
  <c r="M861" i="1"/>
  <c r="M746" i="1"/>
  <c r="M61" i="1"/>
  <c r="M187" i="1"/>
  <c r="M9" i="1"/>
  <c r="M288" i="1"/>
  <c r="M153" i="1"/>
  <c r="M691" i="1"/>
  <c r="M363" i="1"/>
  <c r="M382" i="1"/>
  <c r="M191" i="1"/>
  <c r="M72" i="1"/>
  <c r="M99" i="1"/>
  <c r="M114" i="1"/>
  <c r="M381" i="1"/>
  <c r="M283" i="1"/>
  <c r="M37" i="1"/>
  <c r="M2" i="1"/>
  <c r="M872" i="1"/>
  <c r="M618" i="1"/>
  <c r="M356" i="1"/>
  <c r="M106" i="1"/>
  <c r="M147" i="1"/>
  <c r="M118" i="1"/>
  <c r="M93" i="1"/>
  <c r="M208" i="1"/>
  <c r="M780" i="1"/>
  <c r="M415" i="1"/>
  <c r="M437" i="1"/>
  <c r="M470" i="1"/>
  <c r="M216" i="1"/>
  <c r="M623" i="1"/>
  <c r="M264" i="1"/>
  <c r="M357" i="1"/>
  <c r="M646" i="1"/>
  <c r="M581" i="1"/>
  <c r="M326" i="1"/>
  <c r="M245" i="1"/>
  <c r="M262" i="1"/>
  <c r="M241" i="1"/>
  <c r="M11" i="1"/>
  <c r="M43" i="1"/>
  <c r="M753" i="1"/>
  <c r="M266" i="1"/>
  <c r="M301" i="1"/>
  <c r="M862" i="1"/>
  <c r="M473" i="1"/>
  <c r="M418" i="1"/>
  <c r="M866" i="1"/>
  <c r="M606" i="1"/>
  <c r="M275" i="1"/>
  <c r="M300" i="1"/>
  <c r="M228" i="1"/>
  <c r="M292" i="1"/>
  <c r="M607" i="1"/>
  <c r="M349" i="1"/>
  <c r="M126" i="1"/>
  <c r="M235" i="1"/>
  <c r="M754" i="1"/>
  <c r="M822" i="1"/>
  <c r="M668" i="1"/>
  <c r="M310" i="1"/>
  <c r="M801" i="1"/>
  <c r="M585" i="1"/>
  <c r="M282" i="1"/>
  <c r="M204" i="1"/>
  <c r="M397" i="1"/>
  <c r="M38" i="1"/>
  <c r="M427" i="1"/>
  <c r="M535" i="1"/>
  <c r="M559" i="1"/>
  <c r="M884" i="1"/>
  <c r="M451" i="1"/>
  <c r="M628" i="1"/>
  <c r="M211" i="1"/>
  <c r="M299" i="1"/>
  <c r="M85" i="1"/>
  <c r="M272" i="1"/>
  <c r="M166" i="1"/>
  <c r="M33" i="1"/>
  <c r="M877" i="1"/>
  <c r="M762" i="1"/>
  <c r="M138" i="1"/>
  <c r="M31" i="1"/>
  <c r="M654" i="1"/>
  <c r="M108" i="1"/>
  <c r="M155" i="1"/>
  <c r="M151" i="1"/>
  <c r="M705" i="1"/>
  <c r="M751" i="1"/>
  <c r="M738" i="1"/>
  <c r="M200" i="1"/>
  <c r="M816" i="1"/>
  <c r="M475" i="1"/>
  <c r="M429" i="1"/>
  <c r="M883" i="1"/>
  <c r="M278" i="1"/>
  <c r="M858" i="1"/>
  <c r="M190" i="1"/>
  <c r="M289" i="1"/>
  <c r="M735" i="1"/>
  <c r="M672" i="1"/>
  <c r="M295" i="1"/>
  <c r="M253" i="1"/>
  <c r="M456" i="1"/>
  <c r="M700" i="1"/>
  <c r="M317" i="1"/>
  <c r="M674" i="1"/>
  <c r="M309" i="1"/>
  <c r="M807" i="1"/>
  <c r="M619" i="1"/>
  <c r="M788" i="1"/>
  <c r="M277" i="1"/>
  <c r="M555" i="1"/>
  <c r="M396" i="1"/>
  <c r="M105" i="1"/>
  <c r="M627" i="1"/>
  <c r="M805" i="1"/>
  <c r="M703" i="1"/>
  <c r="M860" i="1"/>
  <c r="M26" i="1"/>
  <c r="M562" i="1"/>
  <c r="M239" i="1"/>
  <c r="M246" i="1"/>
  <c r="M879" i="1"/>
  <c r="M145" i="1"/>
  <c r="M112" i="1"/>
  <c r="M89" i="1"/>
  <c r="M493" i="1"/>
  <c r="M804" i="1"/>
  <c r="M454" i="1"/>
  <c r="M212" i="1"/>
  <c r="M798" i="1"/>
  <c r="M673" i="1"/>
  <c r="M87" i="1"/>
  <c r="M149" i="1"/>
  <c r="M416" i="1"/>
  <c r="M401" i="1"/>
  <c r="M653" i="1"/>
  <c r="M819" i="1"/>
  <c r="M570" i="1"/>
  <c r="M152" i="1"/>
  <c r="M274" i="1"/>
  <c r="M792" i="1"/>
  <c r="M54" i="1"/>
  <c r="M336" i="1"/>
  <c r="M765" i="1"/>
  <c r="M533" i="1"/>
  <c r="M383" i="1"/>
  <c r="M330" i="1"/>
  <c r="M842" i="1"/>
  <c r="M55" i="1"/>
  <c r="M431" i="1"/>
  <c r="M726" i="1"/>
  <c r="M466" i="1"/>
  <c r="M234" i="1"/>
  <c r="M494" i="1"/>
  <c r="M460" i="1"/>
  <c r="M534" i="1"/>
  <c r="M752" i="1"/>
  <c r="M205" i="1"/>
  <c r="M501" i="1"/>
  <c r="M749" i="1"/>
  <c r="M184" i="1"/>
  <c r="M279" i="1"/>
  <c r="M527" i="1"/>
  <c r="M543" i="1"/>
  <c r="M553" i="1"/>
  <c r="M127" i="1"/>
  <c r="M517" i="1"/>
  <c r="M432" i="1"/>
  <c r="M159" i="1"/>
  <c r="M366" i="1"/>
  <c r="M263" i="1"/>
  <c r="M122" i="1"/>
  <c r="M789" i="1"/>
  <c r="M380" i="1"/>
  <c r="M141" i="1"/>
  <c r="M874" i="1"/>
  <c r="M608" i="1"/>
  <c r="M257" i="1"/>
  <c r="M572" i="1"/>
  <c r="M350" i="1"/>
  <c r="M287" i="1"/>
  <c r="M83" i="1"/>
  <c r="M291" i="1"/>
  <c r="M393" i="1"/>
  <c r="M599" i="1"/>
  <c r="M793" i="1"/>
  <c r="M885" i="1"/>
  <c r="M265" i="1"/>
  <c r="M794" i="1"/>
  <c r="M568" i="1"/>
  <c r="M426" i="1"/>
  <c r="M566" i="1"/>
  <c r="M158" i="1"/>
  <c r="M777" i="1"/>
  <c r="M658" i="1"/>
  <c r="M172" i="1"/>
  <c r="M90" i="1"/>
  <c r="M384" i="1"/>
  <c r="M609" i="1"/>
  <c r="M604" i="1"/>
  <c r="M667" i="1"/>
  <c r="M787" i="1"/>
  <c r="M577" i="1"/>
  <c r="M80" i="1"/>
  <c r="M414" i="1"/>
  <c r="M621" i="1"/>
  <c r="M661" i="1"/>
  <c r="M615" i="1"/>
  <c r="M811" i="1"/>
  <c r="M443" i="1"/>
  <c r="M881" i="1"/>
  <c r="M252" i="1"/>
  <c r="M217" i="1"/>
  <c r="M686" i="1"/>
  <c r="M448" i="1"/>
  <c r="M130" i="1"/>
  <c r="M886" i="1"/>
  <c r="M399" i="1"/>
  <c r="M524" i="1"/>
  <c r="M129" i="1"/>
  <c r="M280" i="1"/>
  <c r="M30" i="1"/>
  <c r="M730" i="1"/>
  <c r="M478" i="1"/>
  <c r="M148" i="1"/>
  <c r="M733" i="1"/>
  <c r="M42" i="1"/>
  <c r="M285" i="1"/>
  <c r="M683" i="1"/>
  <c r="M391" i="1"/>
  <c r="M561" i="1"/>
  <c r="M256" i="1"/>
  <c r="M707" i="1"/>
  <c r="M595" i="1"/>
  <c r="M802" i="1"/>
  <c r="M537" i="1"/>
  <c r="M824" i="1"/>
  <c r="M669" i="1"/>
  <c r="M268" i="1"/>
  <c r="M663" i="1"/>
  <c r="M515" i="1"/>
  <c r="M596" i="1"/>
  <c r="M462" i="1"/>
  <c r="M717" i="1"/>
  <c r="M459" i="1"/>
  <c r="M783" i="1"/>
  <c r="M491" i="1"/>
  <c r="M375" i="1"/>
  <c r="M655" i="1"/>
  <c r="M785" i="1"/>
  <c r="M255" i="1"/>
  <c r="M539" i="1"/>
  <c r="M403" i="1"/>
  <c r="M528" i="1"/>
  <c r="M23" i="1"/>
  <c r="M17" i="1"/>
  <c r="M389" i="1"/>
  <c r="M593" i="1"/>
  <c r="M564" i="1"/>
  <c r="M633" i="1"/>
  <c r="M542" i="1"/>
  <c r="M554" i="1"/>
  <c r="M284" i="1"/>
  <c r="M225" i="1"/>
  <c r="M207" i="1"/>
  <c r="M424" i="1"/>
  <c r="M529" i="1"/>
  <c r="M638" i="1"/>
  <c r="M687" i="1"/>
  <c r="M94" i="1"/>
  <c r="M582" i="1"/>
  <c r="M504" i="1"/>
  <c r="M484" i="1"/>
  <c r="M195" i="1"/>
  <c r="M57" i="1"/>
  <c r="M355" i="1"/>
  <c r="M156" i="1"/>
  <c r="M829" i="1"/>
  <c r="M551" i="1"/>
  <c r="M236" i="1"/>
  <c r="M836" i="1"/>
  <c r="M526" i="1"/>
  <c r="M63" i="1"/>
  <c r="M622" i="1"/>
  <c r="M174" i="1"/>
  <c r="M469" i="1"/>
  <c r="M71" i="1"/>
  <c r="M354" i="1"/>
  <c r="M378" i="1"/>
  <c r="M316" i="1"/>
  <c r="M629" i="1"/>
  <c r="M772" i="1"/>
  <c r="M192" i="1"/>
  <c r="M660" i="1"/>
  <c r="M767" i="1"/>
  <c r="M395" i="1"/>
  <c r="M833" i="1"/>
  <c r="M540" i="1"/>
  <c r="M685" i="1"/>
  <c r="M710" i="1"/>
  <c r="M161" i="1"/>
  <c r="M541" i="1"/>
  <c r="M36" i="1"/>
  <c r="M294" i="1"/>
  <c r="M665" i="1"/>
  <c r="M636" i="1"/>
  <c r="M311" i="1"/>
  <c r="M580" i="1"/>
  <c r="M670" i="1"/>
  <c r="M312" i="1"/>
  <c r="M840" i="1"/>
  <c r="M178" i="1"/>
  <c r="M854" i="1"/>
  <c r="M770" i="1"/>
  <c r="M797" i="1"/>
  <c r="M136" i="1"/>
  <c r="M270" i="1"/>
  <c r="M243" i="1"/>
  <c r="M260" i="1"/>
  <c r="M100" i="1"/>
  <c r="M120" i="1"/>
  <c r="M323" i="1"/>
  <c r="M856" i="1"/>
  <c r="M605" i="1"/>
  <c r="M332" i="1"/>
  <c r="M698" i="1"/>
  <c r="M773" i="1"/>
  <c r="M463" i="1"/>
  <c r="M803" i="1"/>
  <c r="M729" i="1"/>
  <c r="M240" i="1"/>
  <c r="M776" i="1"/>
  <c r="M748" i="1"/>
  <c r="M447" i="1"/>
  <c r="M117" i="1"/>
  <c r="M616" i="1"/>
  <c r="M343" i="1"/>
  <c r="M732" i="1"/>
  <c r="M22" i="1"/>
  <c r="M150" i="1"/>
  <c r="M110" i="1"/>
  <c r="M821" i="1"/>
  <c r="M728" i="1"/>
  <c r="M303" i="1"/>
  <c r="M21" i="1"/>
  <c r="M875" i="1"/>
  <c r="M13" i="1"/>
  <c r="M617" i="1"/>
  <c r="M569" i="1"/>
  <c r="M709" i="1"/>
  <c r="M876" i="1"/>
  <c r="M254" i="1"/>
  <c r="M495" i="1"/>
  <c r="M639" i="1"/>
  <c r="M818" i="1"/>
  <c r="M766" i="1"/>
  <c r="M409" i="1"/>
  <c r="M810" i="1"/>
  <c r="M139" i="1"/>
  <c r="M740" i="1"/>
  <c r="M219" i="1"/>
  <c r="M750" i="1"/>
  <c r="M82" i="1"/>
  <c r="M44" i="1"/>
  <c r="M601" i="1"/>
  <c r="M421" i="1"/>
  <c r="M864" i="1"/>
  <c r="M344" i="1"/>
  <c r="M359" i="1"/>
  <c r="M573" i="1"/>
  <c r="M742" i="1"/>
  <c r="M552" i="1"/>
  <c r="M779" i="1"/>
  <c r="M556" i="1"/>
  <c r="M242" i="1"/>
  <c r="M643" i="1"/>
  <c r="M91" i="1"/>
  <c r="M51" i="1"/>
  <c r="M229" i="1"/>
  <c r="M642" i="1"/>
  <c r="M206" i="1"/>
  <c r="M76" i="1"/>
  <c r="M786" i="1"/>
  <c r="M677" i="1"/>
  <c r="M267" i="1"/>
  <c r="M641" i="1"/>
  <c r="M889" i="1"/>
  <c r="M132" i="1"/>
  <c r="M177" i="1"/>
  <c r="M198" i="1"/>
  <c r="M845" i="1"/>
  <c r="M711" i="1"/>
  <c r="M704" i="1"/>
  <c r="M488" i="1"/>
  <c r="M567" i="1"/>
  <c r="M521" i="1"/>
  <c r="M441" i="1"/>
  <c r="M123" i="1"/>
  <c r="M27" i="1"/>
  <c r="M24" i="1"/>
  <c r="M86" i="1"/>
  <c r="M171" i="1"/>
  <c r="M624" i="1"/>
  <c r="M625" i="1"/>
  <c r="M179" i="1"/>
  <c r="M450" i="1"/>
  <c r="M365" i="1"/>
  <c r="M548" i="1"/>
  <c r="M362" i="1"/>
  <c r="M525" i="1"/>
  <c r="M358" i="1"/>
  <c r="M791" i="1"/>
  <c r="M226" i="1"/>
  <c r="M442" i="1"/>
  <c r="M731" i="1"/>
  <c r="M222" i="1"/>
  <c r="M523" i="1"/>
  <c r="M321" i="1"/>
  <c r="M410" i="1"/>
  <c r="M346" i="1"/>
  <c r="M755" i="1"/>
  <c r="M134" i="1"/>
  <c r="M492" i="1"/>
  <c r="M28" i="1"/>
  <c r="M640" i="1"/>
  <c r="M828" i="1"/>
  <c r="M544" i="1"/>
  <c r="M701" i="1"/>
  <c r="M634" i="1"/>
  <c r="M800" i="1"/>
  <c r="M784" i="1"/>
  <c r="M371" i="1"/>
  <c r="M221" i="1"/>
  <c r="M723" i="1"/>
  <c r="M119" i="1"/>
  <c r="M644" i="1"/>
  <c r="M8" i="1"/>
  <c r="M600" i="1"/>
  <c r="M70" i="1"/>
  <c r="M637" i="1"/>
  <c r="M680" i="1"/>
  <c r="M73" i="1"/>
  <c r="M734" i="1"/>
  <c r="M167" i="1"/>
  <c r="M868" i="1"/>
  <c r="M20" i="1"/>
  <c r="M769" i="1"/>
  <c r="M445" i="1"/>
  <c r="M591" i="1"/>
  <c r="M249" i="1"/>
  <c r="M377" i="1"/>
  <c r="M237" i="1"/>
  <c r="M408" i="1"/>
  <c r="M652" i="1"/>
  <c r="M744" i="1"/>
  <c r="M682" i="1"/>
  <c r="M505" i="1"/>
  <c r="M16" i="1"/>
  <c r="M169" i="1"/>
  <c r="M468" i="1"/>
  <c r="M425" i="1"/>
  <c r="M865" i="1"/>
  <c r="M307" i="1"/>
  <c r="M40" i="1"/>
  <c r="M611" i="1"/>
  <c r="M45" i="1"/>
  <c r="M603" i="1"/>
  <c r="M97" i="1"/>
  <c r="M796" i="1"/>
  <c r="M758" i="1"/>
  <c r="M522" i="1"/>
  <c r="M49" i="1"/>
  <c r="M727" i="1"/>
  <c r="M713" i="1"/>
  <c r="M771" i="1"/>
  <c r="M66" i="1"/>
  <c r="M281" i="1"/>
  <c r="M817" i="1"/>
  <c r="M48" i="1"/>
  <c r="M578" i="1"/>
  <c r="M18" i="1"/>
  <c r="M115" i="1"/>
  <c r="M684" i="1"/>
  <c r="M143" i="1"/>
  <c r="M230" i="1"/>
  <c r="M487" i="1"/>
  <c r="M250" i="1"/>
  <c r="M839" i="1"/>
  <c r="M213" i="1"/>
  <c r="M588" i="1"/>
  <c r="M657" i="1"/>
  <c r="M446" i="1"/>
  <c r="M197" i="1"/>
  <c r="M809" i="1"/>
  <c r="M457" i="1"/>
  <c r="M34" i="1"/>
  <c r="M440" i="1"/>
  <c r="M181" i="1"/>
  <c r="M137" i="1"/>
  <c r="M286" i="1"/>
  <c r="M546" i="1"/>
  <c r="M536" i="1"/>
  <c r="M806" i="1"/>
  <c r="M56" i="1"/>
  <c r="M360" i="1"/>
  <c r="M882" i="1"/>
  <c r="M95" i="1"/>
  <c r="M142" i="1"/>
  <c r="M778" i="1"/>
  <c r="M847" i="1"/>
  <c r="M834" i="1"/>
  <c r="M725" i="1"/>
  <c r="M398" i="1"/>
  <c r="M715" i="1"/>
  <c r="M4" i="1"/>
  <c r="M313" i="1"/>
  <c r="M678" i="1"/>
  <c r="M774" i="1"/>
  <c r="M867" i="1"/>
  <c r="M837" i="1"/>
  <c r="M337" i="1"/>
  <c r="M489" i="1"/>
  <c r="M69" i="1"/>
  <c r="M46" i="1"/>
  <c r="M699" i="1"/>
  <c r="M59" i="1"/>
  <c r="M679" i="1"/>
  <c r="M764" i="1"/>
  <c r="M335" i="1"/>
  <c r="M394" i="1"/>
  <c r="M479" i="1"/>
  <c r="M472" i="1"/>
  <c r="M131" i="1"/>
  <c r="M135" i="1"/>
  <c r="M433" i="1"/>
  <c r="M757" i="1"/>
  <c r="M458" i="1"/>
  <c r="M146" i="1"/>
  <c r="M368" i="1"/>
  <c r="M374" i="1"/>
  <c r="M708" i="1"/>
  <c r="M92" i="1"/>
  <c r="M602" i="1"/>
  <c r="M227" i="1"/>
  <c r="M508" i="1"/>
  <c r="M481" i="1"/>
  <c r="M490" i="1"/>
  <c r="M530" i="1"/>
  <c r="M747" i="1"/>
  <c r="M689" i="1"/>
  <c r="M724" i="1"/>
  <c r="M511" i="1"/>
  <c r="M716" i="1"/>
  <c r="M696" i="1"/>
  <c r="M714" i="1"/>
  <c r="M25" i="1"/>
  <c r="M589" i="1"/>
  <c r="M194" i="1"/>
  <c r="M60" i="1"/>
  <c r="M347" i="1"/>
  <c r="M390" i="1"/>
  <c r="M675" i="1"/>
  <c r="M471" i="1"/>
  <c r="M400" i="1"/>
  <c r="M549" i="1"/>
  <c r="M111" i="1"/>
  <c r="M214" i="1"/>
  <c r="M560" i="1"/>
  <c r="M196" i="1"/>
  <c r="M168" i="1"/>
  <c r="M832" i="1"/>
  <c r="M831" i="1"/>
  <c r="M736" i="1"/>
  <c r="M444" i="1"/>
  <c r="M594" i="1"/>
  <c r="M128" i="1"/>
  <c r="M483" i="1"/>
  <c r="M768" i="1"/>
  <c r="M645" i="1"/>
  <c r="M745" i="1"/>
  <c r="M47" i="1"/>
  <c r="M825" i="1"/>
  <c r="M507" i="1"/>
  <c r="M209" i="1"/>
  <c r="M367" i="1"/>
  <c r="M782" i="1"/>
  <c r="M509" i="1"/>
  <c r="M101" i="1"/>
  <c r="M830" i="1"/>
  <c r="M113" i="1"/>
  <c r="M590" i="1"/>
  <c r="M693" i="1"/>
  <c r="M220" i="1"/>
  <c r="M859" i="1"/>
  <c r="M584" i="1"/>
  <c r="M124" i="1"/>
  <c r="M506" i="1"/>
  <c r="M247" i="1"/>
  <c r="M763" i="1"/>
  <c r="M223" i="1"/>
  <c r="M413" i="1"/>
  <c r="M133" i="1"/>
  <c r="M185" i="1"/>
  <c r="M386" i="1"/>
  <c r="M376" i="1"/>
  <c r="M352" i="1"/>
  <c r="P2" i="1"/>
  <c r="P6" i="1"/>
  <c r="P7" i="1"/>
  <c r="P341" i="1"/>
  <c r="P10" i="1"/>
  <c r="P11" i="1"/>
  <c r="P13" i="1"/>
  <c r="P15" i="1"/>
  <c r="P18" i="1"/>
  <c r="P34" i="1"/>
  <c r="P39" i="1"/>
  <c r="P533" i="1"/>
  <c r="P42" i="1"/>
  <c r="P46" i="1"/>
  <c r="P22" i="1"/>
  <c r="P48" i="1"/>
  <c r="P49" i="1"/>
  <c r="P50" i="1"/>
  <c r="P51" i="1"/>
  <c r="P23" i="1"/>
  <c r="P53" i="1"/>
  <c r="P57" i="1"/>
  <c r="P549" i="1"/>
  <c r="P352" i="1"/>
  <c r="P63" i="1"/>
  <c r="P65" i="1"/>
  <c r="P71" i="1"/>
  <c r="P74" i="1"/>
  <c r="P75" i="1"/>
  <c r="P77" i="1"/>
  <c r="P80" i="1"/>
  <c r="P36" i="1"/>
  <c r="P40" i="1"/>
  <c r="P95" i="1"/>
  <c r="P98" i="1"/>
  <c r="P101" i="1"/>
  <c r="P104" i="1"/>
  <c r="P41" i="1"/>
  <c r="P44" i="1"/>
  <c r="P47" i="1"/>
  <c r="P156" i="1"/>
  <c r="P58" i="1"/>
  <c r="P60" i="1"/>
  <c r="P604" i="1"/>
  <c r="P172" i="1"/>
  <c r="P183" i="1"/>
  <c r="P188" i="1"/>
  <c r="P62" i="1"/>
  <c r="P191" i="1"/>
  <c r="P193" i="1"/>
  <c r="P194" i="1"/>
  <c r="P198" i="1"/>
  <c r="P64" i="1"/>
  <c r="P215" i="1"/>
  <c r="P217" i="1"/>
  <c r="P223" i="1"/>
  <c r="P235" i="1"/>
  <c r="P239" i="1"/>
  <c r="P70" i="1"/>
  <c r="P653" i="1"/>
  <c r="P252" i="1"/>
  <c r="P253" i="1"/>
  <c r="P256" i="1"/>
  <c r="P257" i="1"/>
  <c r="P264" i="1"/>
  <c r="P265" i="1"/>
  <c r="P266" i="1"/>
  <c r="P268" i="1"/>
  <c r="P270" i="1"/>
  <c r="P271" i="1"/>
  <c r="P273" i="1"/>
  <c r="P278" i="1"/>
  <c r="P281" i="1"/>
  <c r="P88" i="1"/>
  <c r="P290" i="1"/>
  <c r="P105" i="1"/>
  <c r="P106" i="1"/>
  <c r="P295" i="1"/>
  <c r="P296" i="1"/>
  <c r="P109" i="1"/>
  <c r="P299" i="1"/>
  <c r="P304" i="1"/>
  <c r="P118" i="1"/>
  <c r="P121" i="1"/>
  <c r="P122" i="1"/>
  <c r="P138" i="1"/>
  <c r="P316" i="1"/>
  <c r="P319" i="1"/>
  <c r="P323" i="1"/>
  <c r="P324" i="1"/>
  <c r="P326" i="1"/>
  <c r="P336" i="1"/>
  <c r="P337" i="1"/>
  <c r="P707" i="1"/>
  <c r="P346" i="1"/>
  <c r="P350" i="1"/>
  <c r="P351" i="1"/>
  <c r="P353" i="1"/>
  <c r="P355" i="1"/>
  <c r="P357" i="1"/>
  <c r="P358" i="1"/>
  <c r="P359" i="1"/>
  <c r="P164" i="1"/>
  <c r="P174" i="1"/>
  <c r="P362" i="1"/>
  <c r="P366" i="1"/>
  <c r="P370" i="1"/>
  <c r="P371" i="1"/>
  <c r="P196" i="1"/>
  <c r="P378" i="1"/>
  <c r="P380" i="1"/>
  <c r="P204" i="1"/>
  <c r="P382" i="1"/>
  <c r="P384" i="1"/>
  <c r="P418" i="1"/>
  <c r="P388" i="1"/>
  <c r="P394" i="1"/>
  <c r="P395" i="1"/>
  <c r="P208" i="1"/>
  <c r="P399" i="1"/>
  <c r="P403" i="1"/>
  <c r="P212" i="1"/>
  <c r="P417" i="1"/>
  <c r="P754" i="1"/>
  <c r="P420" i="1"/>
  <c r="P213" i="1"/>
  <c r="P424" i="1"/>
  <c r="P426" i="1"/>
  <c r="P427" i="1"/>
  <c r="P431" i="1"/>
  <c r="P432" i="1"/>
  <c r="P433" i="1"/>
  <c r="P436" i="1"/>
  <c r="P419" i="1"/>
  <c r="P438" i="1"/>
  <c r="P439" i="1"/>
  <c r="P440" i="1"/>
  <c r="P441" i="1"/>
  <c r="P446" i="1"/>
  <c r="P453" i="1"/>
  <c r="P219" i="1"/>
  <c r="P479" i="1"/>
  <c r="P595" i="1"/>
  <c r="P605" i="1"/>
  <c r="P608" i="1"/>
  <c r="P611" i="1"/>
  <c r="P612" i="1"/>
  <c r="P615" i="1"/>
  <c r="P617" i="1"/>
  <c r="P623" i="1"/>
  <c r="P626" i="1"/>
  <c r="P631" i="1"/>
  <c r="P632" i="1"/>
  <c r="P276" i="1"/>
  <c r="P634" i="1"/>
  <c r="P635" i="1"/>
  <c r="P636" i="1"/>
  <c r="P639" i="1"/>
  <c r="P642" i="1"/>
  <c r="P648" i="1"/>
  <c r="P277" i="1"/>
  <c r="P654" i="1"/>
  <c r="P655" i="1"/>
  <c r="P282" i="1"/>
  <c r="P659" i="1"/>
  <c r="P660" i="1"/>
  <c r="P661" i="1"/>
  <c r="P662" i="1"/>
  <c r="P292" i="1"/>
  <c r="P664" i="1"/>
  <c r="P667" i="1"/>
  <c r="P671" i="1"/>
  <c r="P297" i="1"/>
  <c r="P303" i="1"/>
  <c r="P690" i="1"/>
  <c r="P307" i="1"/>
  <c r="P697" i="1"/>
  <c r="P702" i="1"/>
  <c r="P308" i="1"/>
  <c r="P311" i="1"/>
  <c r="P725" i="1"/>
  <c r="P736" i="1"/>
  <c r="P313" i="1"/>
  <c r="P741" i="1"/>
  <c r="P743" i="1"/>
  <c r="P744" i="1"/>
  <c r="P746" i="1"/>
  <c r="P749" i="1"/>
  <c r="P751" i="1"/>
  <c r="P756" i="1"/>
  <c r="P758" i="1"/>
  <c r="P759" i="1"/>
  <c r="P761" i="1"/>
  <c r="P314" i="1"/>
  <c r="P765" i="1"/>
  <c r="P315" i="1"/>
  <c r="P768" i="1"/>
  <c r="P771" i="1"/>
  <c r="P778" i="1"/>
  <c r="P781" i="1"/>
  <c r="P827" i="1"/>
  <c r="P785" i="1"/>
  <c r="P787" i="1"/>
  <c r="P789" i="1"/>
  <c r="P320" i="1"/>
  <c r="P796" i="1"/>
  <c r="P799" i="1"/>
  <c r="P802" i="1"/>
  <c r="P807" i="1"/>
  <c r="P322" i="1"/>
  <c r="P810" i="1"/>
  <c r="P820" i="1"/>
  <c r="P821" i="1"/>
  <c r="P822" i="1"/>
  <c r="P824" i="1"/>
  <c r="P325" i="1"/>
  <c r="P857" i="1"/>
  <c r="P868" i="1"/>
  <c r="P831" i="1"/>
  <c r="P832" i="1"/>
  <c r="P833" i="1"/>
  <c r="P834" i="1"/>
  <c r="P836" i="1"/>
  <c r="P842" i="1"/>
  <c r="P854" i="1"/>
  <c r="P856" i="1"/>
  <c r="P329" i="1"/>
  <c r="P859" i="1"/>
  <c r="P874" i="1"/>
  <c r="P879" i="1"/>
  <c r="P880" i="1"/>
  <c r="P881" i="1"/>
  <c r="P884" i="1"/>
  <c r="P886" i="1"/>
  <c r="P335" i="1"/>
  <c r="P891" i="1"/>
  <c r="P3" i="1"/>
  <c r="P4" i="1"/>
  <c r="P5" i="1"/>
  <c r="P515" i="1"/>
  <c r="P8" i="1"/>
  <c r="P338" i="1"/>
  <c r="P14" i="1"/>
  <c r="P19" i="1"/>
  <c r="P20" i="1"/>
  <c r="P517" i="1"/>
  <c r="P25" i="1"/>
  <c r="P28" i="1"/>
  <c r="P532" i="1"/>
  <c r="P538" i="1"/>
  <c r="P45" i="1"/>
  <c r="P54" i="1"/>
  <c r="P24" i="1"/>
  <c r="P545" i="1"/>
  <c r="P59" i="1"/>
  <c r="P554" i="1"/>
  <c r="P569" i="1"/>
  <c r="P66" i="1"/>
  <c r="P69" i="1"/>
  <c r="P360" i="1"/>
  <c r="P576" i="1"/>
  <c r="P73" i="1"/>
  <c r="P82" i="1"/>
  <c r="P84" i="1"/>
  <c r="P89" i="1"/>
  <c r="P90" i="1"/>
  <c r="P96" i="1"/>
  <c r="P97" i="1"/>
  <c r="P99" i="1"/>
  <c r="P102" i="1"/>
  <c r="P103" i="1"/>
  <c r="P583" i="1"/>
  <c r="P113" i="1"/>
  <c r="P119" i="1"/>
  <c r="P361" i="1"/>
  <c r="P584" i="1"/>
  <c r="P131" i="1"/>
  <c r="P132" i="1"/>
  <c r="P134" i="1"/>
  <c r="P139" i="1"/>
  <c r="P52" i="1"/>
  <c r="P602" i="1"/>
  <c r="P160" i="1"/>
  <c r="P163" i="1"/>
  <c r="P178" i="1"/>
  <c r="P607" i="1"/>
  <c r="P201" i="1"/>
  <c r="P203" i="1"/>
  <c r="P368" i="1"/>
  <c r="P613" i="1"/>
  <c r="P214" i="1"/>
  <c r="P218" i="1"/>
  <c r="P221" i="1"/>
  <c r="P222" i="1"/>
  <c r="P633" i="1"/>
  <c r="P226" i="1"/>
  <c r="P227" i="1"/>
  <c r="P229" i="1"/>
  <c r="P230" i="1"/>
  <c r="P232" i="1"/>
  <c r="P372" i="1"/>
  <c r="P234" i="1"/>
  <c r="P236" i="1"/>
  <c r="P240" i="1"/>
  <c r="P242" i="1"/>
  <c r="P243" i="1"/>
  <c r="P72" i="1"/>
  <c r="P86" i="1"/>
  <c r="P249" i="1"/>
  <c r="P377" i="1"/>
  <c r="P254" i="1"/>
  <c r="P656" i="1"/>
  <c r="P663" i="1"/>
  <c r="P260" i="1"/>
  <c r="P666" i="1"/>
  <c r="P263" i="1"/>
  <c r="P267" i="1"/>
  <c r="P269" i="1"/>
  <c r="P274" i="1"/>
  <c r="P672" i="1"/>
  <c r="P279" i="1"/>
  <c r="P280" i="1"/>
  <c r="P284" i="1"/>
  <c r="P285" i="1"/>
  <c r="P287" i="1"/>
  <c r="P289" i="1"/>
  <c r="P291" i="1"/>
  <c r="P294" i="1"/>
  <c r="P301" i="1"/>
  <c r="P673" i="1"/>
  <c r="P681" i="1"/>
  <c r="P140" i="1"/>
  <c r="P317" i="1"/>
  <c r="P318" i="1"/>
  <c r="P692" i="1"/>
  <c r="P321" i="1"/>
  <c r="P141" i="1"/>
  <c r="P144" i="1"/>
  <c r="P327" i="1"/>
  <c r="P328" i="1"/>
  <c r="P386" i="1"/>
  <c r="P695" i="1"/>
  <c r="P157" i="1"/>
  <c r="P398" i="1"/>
  <c r="P339" i="1"/>
  <c r="P340" i="1"/>
  <c r="P162" i="1"/>
  <c r="P342" i="1"/>
  <c r="P343" i="1"/>
  <c r="P344" i="1"/>
  <c r="P347" i="1"/>
  <c r="P349" i="1"/>
  <c r="P709" i="1"/>
  <c r="P354" i="1"/>
  <c r="P189" i="1"/>
  <c r="P365" i="1"/>
  <c r="P367" i="1"/>
  <c r="P719" i="1"/>
  <c r="P402" i="1"/>
  <c r="P406" i="1"/>
  <c r="P373" i="1"/>
  <c r="P374" i="1"/>
  <c r="P375" i="1"/>
  <c r="P376" i="1"/>
  <c r="P379" i="1"/>
  <c r="P387" i="1"/>
  <c r="P389" i="1"/>
  <c r="P390" i="1"/>
  <c r="P391" i="1"/>
  <c r="P392" i="1"/>
  <c r="P393" i="1"/>
  <c r="P400" i="1"/>
  <c r="P210" i="1"/>
  <c r="P404" i="1"/>
  <c r="P407" i="1"/>
  <c r="P409" i="1"/>
  <c r="P410" i="1"/>
  <c r="P411" i="1"/>
  <c r="P412" i="1"/>
  <c r="P413" i="1"/>
  <c r="P414" i="1"/>
  <c r="P416" i="1"/>
  <c r="P738" i="1"/>
  <c r="P421" i="1"/>
  <c r="P423" i="1"/>
  <c r="P425" i="1"/>
  <c r="P764" i="1"/>
  <c r="P429" i="1"/>
  <c r="P430" i="1"/>
  <c r="P435" i="1"/>
  <c r="P444" i="1"/>
  <c r="P445" i="1"/>
  <c r="P449" i="1"/>
  <c r="P450" i="1"/>
  <c r="P452" i="1"/>
  <c r="P454" i="1"/>
  <c r="P456" i="1"/>
  <c r="P457" i="1"/>
  <c r="P458" i="1"/>
  <c r="P459" i="1"/>
  <c r="P767" i="1"/>
  <c r="P422" i="1"/>
  <c r="P466" i="1"/>
  <c r="P467" i="1"/>
  <c r="P468" i="1"/>
  <c r="P469" i="1"/>
  <c r="P470" i="1"/>
  <c r="P472" i="1"/>
  <c r="P473" i="1"/>
  <c r="P474" i="1"/>
  <c r="P475" i="1"/>
  <c r="P476" i="1"/>
  <c r="P231" i="1"/>
  <c r="P478" i="1"/>
  <c r="P233" i="1"/>
  <c r="P481" i="1"/>
  <c r="P482" i="1"/>
  <c r="P483" i="1"/>
  <c r="P484" i="1"/>
  <c r="P485" i="1"/>
  <c r="P486" i="1"/>
  <c r="P487" i="1"/>
  <c r="P489" i="1"/>
  <c r="P490" i="1"/>
  <c r="P493" i="1"/>
  <c r="P494" i="1"/>
  <c r="P495" i="1"/>
  <c r="P497" i="1"/>
  <c r="P498" i="1"/>
  <c r="P244" i="1"/>
  <c r="P502" i="1"/>
  <c r="P503" i="1"/>
  <c r="P246" i="1"/>
  <c r="P506" i="1"/>
  <c r="P248" i="1"/>
  <c r="P455" i="1"/>
  <c r="P461" i="1"/>
  <c r="P511" i="1"/>
  <c r="P512" i="1"/>
  <c r="P513" i="1"/>
  <c r="P514" i="1"/>
  <c r="P769" i="1"/>
  <c r="P516" i="1"/>
  <c r="P251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776" i="1"/>
  <c r="P783" i="1"/>
  <c r="P534" i="1"/>
  <c r="P535" i="1"/>
  <c r="P536" i="1"/>
  <c r="P462" i="1"/>
  <c r="P539" i="1"/>
  <c r="P541" i="1"/>
  <c r="P542" i="1"/>
  <c r="P543" i="1"/>
  <c r="P544" i="1"/>
  <c r="P791" i="1"/>
  <c r="P546" i="1"/>
  <c r="P548" i="1"/>
  <c r="P465" i="1"/>
  <c r="P550" i="1"/>
  <c r="P551" i="1"/>
  <c r="P552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793" i="1"/>
  <c r="P571" i="1"/>
  <c r="P572" i="1"/>
  <c r="P573" i="1"/>
  <c r="P798" i="1"/>
  <c r="P804" i="1"/>
  <c r="P578" i="1"/>
  <c r="P579" i="1"/>
  <c r="P580" i="1"/>
  <c r="P581" i="1"/>
  <c r="P582" i="1"/>
  <c r="P259" i="1"/>
  <c r="P809" i="1"/>
  <c r="P586" i="1"/>
  <c r="P587" i="1"/>
  <c r="P588" i="1"/>
  <c r="P589" i="1"/>
  <c r="P590" i="1"/>
  <c r="P591" i="1"/>
  <c r="P592" i="1"/>
  <c r="P593" i="1"/>
  <c r="P594" i="1"/>
  <c r="P471" i="1"/>
  <c r="P599" i="1"/>
  <c r="P600" i="1"/>
  <c r="P601" i="1"/>
  <c r="P261" i="1"/>
  <c r="P603" i="1"/>
  <c r="P813" i="1"/>
  <c r="P477" i="1"/>
  <c r="P609" i="1"/>
  <c r="P610" i="1"/>
  <c r="P480" i="1"/>
  <c r="P614" i="1"/>
  <c r="P620" i="1"/>
  <c r="P630" i="1"/>
  <c r="P638" i="1"/>
  <c r="P640" i="1"/>
  <c r="P641" i="1"/>
  <c r="P645" i="1"/>
  <c r="P647" i="1"/>
  <c r="P649" i="1"/>
  <c r="P650" i="1"/>
  <c r="P651" i="1"/>
  <c r="P657" i="1"/>
  <c r="P665" i="1"/>
  <c r="P293" i="1"/>
  <c r="P676" i="1"/>
  <c r="P677" i="1"/>
  <c r="P814" i="1"/>
  <c r="P682" i="1"/>
  <c r="P687" i="1"/>
  <c r="P688" i="1"/>
  <c r="P703" i="1"/>
  <c r="P706" i="1"/>
  <c r="P712" i="1"/>
  <c r="P714" i="1"/>
  <c r="P720" i="1"/>
  <c r="P726" i="1"/>
  <c r="P727" i="1"/>
  <c r="P728" i="1"/>
  <c r="P729" i="1"/>
  <c r="P730" i="1"/>
  <c r="P731" i="1"/>
  <c r="P732" i="1"/>
  <c r="P737" i="1"/>
  <c r="P740" i="1"/>
  <c r="P826" i="1"/>
  <c r="P757" i="1"/>
  <c r="P763" i="1"/>
  <c r="P492" i="1"/>
  <c r="P770" i="1"/>
  <c r="P774" i="1"/>
  <c r="P775" i="1"/>
  <c r="P779" i="1"/>
  <c r="P790" i="1"/>
  <c r="P504" i="1"/>
  <c r="P795" i="1"/>
  <c r="P797" i="1"/>
  <c r="P507" i="1"/>
  <c r="P800" i="1"/>
  <c r="P508" i="1"/>
  <c r="P805" i="1"/>
  <c r="P808" i="1"/>
  <c r="P811" i="1"/>
  <c r="P812" i="1"/>
  <c r="P841" i="1"/>
  <c r="P509" i="1"/>
  <c r="P815" i="1"/>
  <c r="P816" i="1"/>
  <c r="P818" i="1"/>
  <c r="P510" i="1"/>
  <c r="P828" i="1"/>
  <c r="P829" i="1"/>
  <c r="P830" i="1"/>
  <c r="P835" i="1"/>
  <c r="P837" i="1"/>
  <c r="P838" i="1"/>
  <c r="P839" i="1"/>
  <c r="P840" i="1"/>
  <c r="P888" i="1"/>
  <c r="P843" i="1"/>
  <c r="P844" i="1"/>
  <c r="P845" i="1"/>
  <c r="P846" i="1"/>
  <c r="P850" i="1"/>
  <c r="P851" i="1"/>
  <c r="P852" i="1"/>
  <c r="P853" i="1"/>
  <c r="P855" i="1"/>
  <c r="P858" i="1"/>
  <c r="P861" i="1"/>
  <c r="P865" i="1"/>
  <c r="P867" i="1"/>
  <c r="P870" i="1"/>
  <c r="P873" i="1"/>
  <c r="P883" i="1"/>
  <c r="P887" i="1"/>
  <c r="P9" i="1"/>
  <c r="P12" i="1"/>
  <c r="P16" i="1"/>
  <c r="P17" i="1"/>
  <c r="P21" i="1"/>
  <c r="P26" i="1"/>
  <c r="P27" i="1"/>
  <c r="P30" i="1"/>
  <c r="P31" i="1"/>
  <c r="P32" i="1"/>
  <c r="P33" i="1"/>
  <c r="P35" i="1"/>
  <c r="P345" i="1"/>
  <c r="P37" i="1"/>
  <c r="P38" i="1"/>
  <c r="P43" i="1"/>
  <c r="P55" i="1"/>
  <c r="P76" i="1"/>
  <c r="P83" i="1"/>
  <c r="P85" i="1"/>
  <c r="P87" i="1"/>
  <c r="P91" i="1"/>
  <c r="P92" i="1"/>
  <c r="P93" i="1"/>
  <c r="P94" i="1"/>
  <c r="P100" i="1"/>
  <c r="P107" i="1"/>
  <c r="P108" i="1"/>
  <c r="P112" i="1"/>
  <c r="P114" i="1"/>
  <c r="P124" i="1"/>
  <c r="P125" i="1"/>
  <c r="P126" i="1"/>
  <c r="P129" i="1"/>
  <c r="P133" i="1"/>
  <c r="P135" i="1"/>
  <c r="P137" i="1"/>
  <c r="P56" i="1"/>
  <c r="P146" i="1"/>
  <c r="P149" i="1"/>
  <c r="P150" i="1"/>
  <c r="P151" i="1"/>
  <c r="P158" i="1"/>
  <c r="P159" i="1"/>
  <c r="P161" i="1"/>
  <c r="P165" i="1"/>
  <c r="P167" i="1"/>
  <c r="P168" i="1"/>
  <c r="P169" i="1"/>
  <c r="P171" i="1"/>
  <c r="P173" i="1"/>
  <c r="P61" i="1"/>
  <c r="P175" i="1"/>
  <c r="P177" i="1"/>
  <c r="P179" i="1"/>
  <c r="P180" i="1"/>
  <c r="P182" i="1"/>
  <c r="P185" i="1"/>
  <c r="P187" i="1"/>
  <c r="P190" i="1"/>
  <c r="P192" i="1"/>
  <c r="P197" i="1"/>
  <c r="P199" i="1"/>
  <c r="P202" i="1"/>
  <c r="P205" i="1"/>
  <c r="P364" i="1"/>
  <c r="P369" i="1"/>
  <c r="P216" i="1"/>
  <c r="P67" i="1"/>
  <c r="P220" i="1"/>
  <c r="P224" i="1"/>
  <c r="P228" i="1"/>
  <c r="P68" i="1"/>
  <c r="P237" i="1"/>
  <c r="P238" i="1"/>
  <c r="P241" i="1"/>
  <c r="P250" i="1"/>
  <c r="P258" i="1"/>
  <c r="P262" i="1"/>
  <c r="P272" i="1"/>
  <c r="P275" i="1"/>
  <c r="P283" i="1"/>
  <c r="P286" i="1"/>
  <c r="P288" i="1"/>
  <c r="P298" i="1"/>
  <c r="P300" i="1"/>
  <c r="P302" i="1"/>
  <c r="P305" i="1"/>
  <c r="P306" i="1"/>
  <c r="P309" i="1"/>
  <c r="P310" i="1"/>
  <c r="P312" i="1"/>
  <c r="P330" i="1"/>
  <c r="P331" i="1"/>
  <c r="P332" i="1"/>
  <c r="P333" i="1"/>
  <c r="P348" i="1"/>
  <c r="P356" i="1"/>
  <c r="P363" i="1"/>
  <c r="P383" i="1"/>
  <c r="P385" i="1"/>
  <c r="P396" i="1"/>
  <c r="P397" i="1"/>
  <c r="P401" i="1"/>
  <c r="P415" i="1"/>
  <c r="P434" i="1"/>
  <c r="P442" i="1"/>
  <c r="P443" i="1"/>
  <c r="P447" i="1"/>
  <c r="P448" i="1"/>
  <c r="P451" i="1"/>
  <c r="P460" i="1"/>
  <c r="P225" i="1"/>
  <c r="P488" i="1"/>
  <c r="P491" i="1"/>
  <c r="P496" i="1"/>
  <c r="P499" i="1"/>
  <c r="P500" i="1"/>
  <c r="P247" i="1"/>
  <c r="P537" i="1"/>
  <c r="P540" i="1"/>
  <c r="P553" i="1"/>
  <c r="P255" i="1"/>
  <c r="P555" i="1"/>
  <c r="P574" i="1"/>
  <c r="P577" i="1"/>
  <c r="P585" i="1"/>
  <c r="P596" i="1"/>
  <c r="P597" i="1"/>
  <c r="P606" i="1"/>
  <c r="P616" i="1"/>
  <c r="P618" i="1"/>
  <c r="P619" i="1"/>
  <c r="P621" i="1"/>
  <c r="P622" i="1"/>
  <c r="P625" i="1"/>
  <c r="P627" i="1"/>
  <c r="P628" i="1"/>
  <c r="P629" i="1"/>
  <c r="P637" i="1"/>
  <c r="P643" i="1"/>
  <c r="P644" i="1"/>
  <c r="P646" i="1"/>
  <c r="P652" i="1"/>
  <c r="P658" i="1"/>
  <c r="P668" i="1"/>
  <c r="P669" i="1"/>
  <c r="P674" i="1"/>
  <c r="P675" i="1"/>
  <c r="P679" i="1"/>
  <c r="P680" i="1"/>
  <c r="P683" i="1"/>
  <c r="P684" i="1"/>
  <c r="P685" i="1"/>
  <c r="P686" i="1"/>
  <c r="P689" i="1"/>
  <c r="P691" i="1"/>
  <c r="P693" i="1"/>
  <c r="P696" i="1"/>
  <c r="P698" i="1"/>
  <c r="P699" i="1"/>
  <c r="P700" i="1"/>
  <c r="P701" i="1"/>
  <c r="P704" i="1"/>
  <c r="P705" i="1"/>
  <c r="P708" i="1"/>
  <c r="P711" i="1"/>
  <c r="P713" i="1"/>
  <c r="P715" i="1"/>
  <c r="P716" i="1"/>
  <c r="P717" i="1"/>
  <c r="P718" i="1"/>
  <c r="P721" i="1"/>
  <c r="P722" i="1"/>
  <c r="P723" i="1"/>
  <c r="P724" i="1"/>
  <c r="P733" i="1"/>
  <c r="P734" i="1"/>
  <c r="P735" i="1"/>
  <c r="P739" i="1"/>
  <c r="P742" i="1"/>
  <c r="P745" i="1"/>
  <c r="P747" i="1"/>
  <c r="P748" i="1"/>
  <c r="P750" i="1"/>
  <c r="P752" i="1"/>
  <c r="P753" i="1"/>
  <c r="P755" i="1"/>
  <c r="P762" i="1"/>
  <c r="P772" i="1"/>
  <c r="P773" i="1"/>
  <c r="P777" i="1"/>
  <c r="P780" i="1"/>
  <c r="P782" i="1"/>
  <c r="P784" i="1"/>
  <c r="P788" i="1"/>
  <c r="P792" i="1"/>
  <c r="P794" i="1"/>
  <c r="P801" i="1"/>
  <c r="P803" i="1"/>
  <c r="P806" i="1"/>
  <c r="P817" i="1"/>
  <c r="P819" i="1"/>
  <c r="P849" i="1"/>
  <c r="P860" i="1"/>
  <c r="P862" i="1"/>
  <c r="P863" i="1"/>
  <c r="P866" i="1"/>
  <c r="P334" i="1"/>
  <c r="P871" i="1"/>
  <c r="P872" i="1"/>
  <c r="P875" i="1"/>
  <c r="P876" i="1"/>
  <c r="P877" i="1"/>
  <c r="P878" i="1"/>
  <c r="P882" i="1"/>
  <c r="P885" i="1"/>
  <c r="P890" i="1"/>
  <c r="P889" i="1"/>
  <c r="P29" i="1"/>
  <c r="P575" i="1"/>
  <c r="P78" i="1"/>
  <c r="P79" i="1"/>
  <c r="P81" i="1"/>
  <c r="P110" i="1"/>
  <c r="P111" i="1"/>
  <c r="P115" i="1"/>
  <c r="P116" i="1"/>
  <c r="P117" i="1"/>
  <c r="P120" i="1"/>
  <c r="P123" i="1"/>
  <c r="P127" i="1"/>
  <c r="P128" i="1"/>
  <c r="P130" i="1"/>
  <c r="P136" i="1"/>
  <c r="P598" i="1"/>
  <c r="P142" i="1"/>
  <c r="P143" i="1"/>
  <c r="P145" i="1"/>
  <c r="P147" i="1"/>
  <c r="P148" i="1"/>
  <c r="P152" i="1"/>
  <c r="P153" i="1"/>
  <c r="P154" i="1"/>
  <c r="P155" i="1"/>
  <c r="P166" i="1"/>
  <c r="P170" i="1"/>
  <c r="P176" i="1"/>
  <c r="P181" i="1"/>
  <c r="P184" i="1"/>
  <c r="P186" i="1"/>
  <c r="P195" i="1"/>
  <c r="P200" i="1"/>
  <c r="P206" i="1"/>
  <c r="P207" i="1"/>
  <c r="P209" i="1"/>
  <c r="P211" i="1"/>
  <c r="P245" i="1"/>
  <c r="P381" i="1"/>
  <c r="P405" i="1"/>
  <c r="P408" i="1"/>
  <c r="P463" i="1"/>
  <c r="P464" i="1"/>
  <c r="P428" i="1"/>
  <c r="P437" i="1"/>
  <c r="P505" i="1"/>
  <c r="P547" i="1"/>
  <c r="P570" i="1"/>
  <c r="P624" i="1"/>
  <c r="P670" i="1"/>
  <c r="P678" i="1"/>
  <c r="P694" i="1"/>
  <c r="P823" i="1"/>
  <c r="P710" i="1"/>
  <c r="P825" i="1"/>
  <c r="P760" i="1"/>
  <c r="P766" i="1"/>
  <c r="P501" i="1"/>
  <c r="P786" i="1"/>
  <c r="P847" i="1"/>
  <c r="P848" i="1"/>
  <c r="P864" i="1"/>
  <c r="P869" i="1"/>
  <c r="O2" i="1"/>
  <c r="O6" i="1"/>
  <c r="O7" i="1"/>
  <c r="O341" i="1"/>
  <c r="O10" i="1"/>
  <c r="O11" i="1"/>
  <c r="O13" i="1"/>
  <c r="O15" i="1"/>
  <c r="O18" i="1"/>
  <c r="O34" i="1"/>
  <c r="O39" i="1"/>
  <c r="O533" i="1"/>
  <c r="O42" i="1"/>
  <c r="O46" i="1"/>
  <c r="O22" i="1"/>
  <c r="O48" i="1"/>
  <c r="O49" i="1"/>
  <c r="O50" i="1"/>
  <c r="O51" i="1"/>
  <c r="O23" i="1"/>
  <c r="O53" i="1"/>
  <c r="O57" i="1"/>
  <c r="O549" i="1"/>
  <c r="O352" i="1"/>
  <c r="O63" i="1"/>
  <c r="O65" i="1"/>
  <c r="O71" i="1"/>
  <c r="O74" i="1"/>
  <c r="O75" i="1"/>
  <c r="O77" i="1"/>
  <c r="O80" i="1"/>
  <c r="O36" i="1"/>
  <c r="O40" i="1"/>
  <c r="O95" i="1"/>
  <c r="O98" i="1"/>
  <c r="O101" i="1"/>
  <c r="O104" i="1"/>
  <c r="O41" i="1"/>
  <c r="O44" i="1"/>
  <c r="O47" i="1"/>
  <c r="O156" i="1"/>
  <c r="O58" i="1"/>
  <c r="O60" i="1"/>
  <c r="O604" i="1"/>
  <c r="O172" i="1"/>
  <c r="O183" i="1"/>
  <c r="O188" i="1"/>
  <c r="O62" i="1"/>
  <c r="O191" i="1"/>
  <c r="O193" i="1"/>
  <c r="O194" i="1"/>
  <c r="O198" i="1"/>
  <c r="O64" i="1"/>
  <c r="O215" i="1"/>
  <c r="O217" i="1"/>
  <c r="O223" i="1"/>
  <c r="O235" i="1"/>
  <c r="O239" i="1"/>
  <c r="O70" i="1"/>
  <c r="O653" i="1"/>
  <c r="O252" i="1"/>
  <c r="O253" i="1"/>
  <c r="O256" i="1"/>
  <c r="O257" i="1"/>
  <c r="O264" i="1"/>
  <c r="O265" i="1"/>
  <c r="O266" i="1"/>
  <c r="O268" i="1"/>
  <c r="O270" i="1"/>
  <c r="O271" i="1"/>
  <c r="O273" i="1"/>
  <c r="O278" i="1"/>
  <c r="O281" i="1"/>
  <c r="O88" i="1"/>
  <c r="O290" i="1"/>
  <c r="O105" i="1"/>
  <c r="O106" i="1"/>
  <c r="O295" i="1"/>
  <c r="O296" i="1"/>
  <c r="O109" i="1"/>
  <c r="O299" i="1"/>
  <c r="O304" i="1"/>
  <c r="O118" i="1"/>
  <c r="O121" i="1"/>
  <c r="O122" i="1"/>
  <c r="O138" i="1"/>
  <c r="O316" i="1"/>
  <c r="O319" i="1"/>
  <c r="O323" i="1"/>
  <c r="O324" i="1"/>
  <c r="O326" i="1"/>
  <c r="O336" i="1"/>
  <c r="O337" i="1"/>
  <c r="O707" i="1"/>
  <c r="O346" i="1"/>
  <c r="O350" i="1"/>
  <c r="O351" i="1"/>
  <c r="O353" i="1"/>
  <c r="O355" i="1"/>
  <c r="O357" i="1"/>
  <c r="O358" i="1"/>
  <c r="O359" i="1"/>
  <c r="O164" i="1"/>
  <c r="O174" i="1"/>
  <c r="O362" i="1"/>
  <c r="O366" i="1"/>
  <c r="O370" i="1"/>
  <c r="O371" i="1"/>
  <c r="O196" i="1"/>
  <c r="O378" i="1"/>
  <c r="O380" i="1"/>
  <c r="O204" i="1"/>
  <c r="O382" i="1"/>
  <c r="O384" i="1"/>
  <c r="O418" i="1"/>
  <c r="O388" i="1"/>
  <c r="O394" i="1"/>
  <c r="O395" i="1"/>
  <c r="O208" i="1"/>
  <c r="O399" i="1"/>
  <c r="O403" i="1"/>
  <c r="O212" i="1"/>
  <c r="O417" i="1"/>
  <c r="O754" i="1"/>
  <c r="O420" i="1"/>
  <c r="O213" i="1"/>
  <c r="O424" i="1"/>
  <c r="O426" i="1"/>
  <c r="O427" i="1"/>
  <c r="O431" i="1"/>
  <c r="O432" i="1"/>
  <c r="O433" i="1"/>
  <c r="O436" i="1"/>
  <c r="O419" i="1"/>
  <c r="O438" i="1"/>
  <c r="O439" i="1"/>
  <c r="O440" i="1"/>
  <c r="O441" i="1"/>
  <c r="O446" i="1"/>
  <c r="O453" i="1"/>
  <c r="O219" i="1"/>
  <c r="O479" i="1"/>
  <c r="O595" i="1"/>
  <c r="O605" i="1"/>
  <c r="O608" i="1"/>
  <c r="O611" i="1"/>
  <c r="O612" i="1"/>
  <c r="O615" i="1"/>
  <c r="O617" i="1"/>
  <c r="O623" i="1"/>
  <c r="O626" i="1"/>
  <c r="O631" i="1"/>
  <c r="O632" i="1"/>
  <c r="O276" i="1"/>
  <c r="O634" i="1"/>
  <c r="O635" i="1"/>
  <c r="O636" i="1"/>
  <c r="O639" i="1"/>
  <c r="O642" i="1"/>
  <c r="O648" i="1"/>
  <c r="O277" i="1"/>
  <c r="O654" i="1"/>
  <c r="O655" i="1"/>
  <c r="O282" i="1"/>
  <c r="O659" i="1"/>
  <c r="O660" i="1"/>
  <c r="O661" i="1"/>
  <c r="O662" i="1"/>
  <c r="O292" i="1"/>
  <c r="O664" i="1"/>
  <c r="O667" i="1"/>
  <c r="O671" i="1"/>
  <c r="O297" i="1"/>
  <c r="O303" i="1"/>
  <c r="O690" i="1"/>
  <c r="O307" i="1"/>
  <c r="O697" i="1"/>
  <c r="O702" i="1"/>
  <c r="O308" i="1"/>
  <c r="O311" i="1"/>
  <c r="O725" i="1"/>
  <c r="O736" i="1"/>
  <c r="O313" i="1"/>
  <c r="O741" i="1"/>
  <c r="O743" i="1"/>
  <c r="O744" i="1"/>
  <c r="O746" i="1"/>
  <c r="O749" i="1"/>
  <c r="O751" i="1"/>
  <c r="O756" i="1"/>
  <c r="O758" i="1"/>
  <c r="O759" i="1"/>
  <c r="O761" i="1"/>
  <c r="O314" i="1"/>
  <c r="O765" i="1"/>
  <c r="O315" i="1"/>
  <c r="O768" i="1"/>
  <c r="O771" i="1"/>
  <c r="O778" i="1"/>
  <c r="O781" i="1"/>
  <c r="O827" i="1"/>
  <c r="O785" i="1"/>
  <c r="O787" i="1"/>
  <c r="O789" i="1"/>
  <c r="O320" i="1"/>
  <c r="O796" i="1"/>
  <c r="O799" i="1"/>
  <c r="O802" i="1"/>
  <c r="O807" i="1"/>
  <c r="O322" i="1"/>
  <c r="O810" i="1"/>
  <c r="O820" i="1"/>
  <c r="O821" i="1"/>
  <c r="O822" i="1"/>
  <c r="O824" i="1"/>
  <c r="O325" i="1"/>
  <c r="O857" i="1"/>
  <c r="O868" i="1"/>
  <c r="O831" i="1"/>
  <c r="O832" i="1"/>
  <c r="O833" i="1"/>
  <c r="O834" i="1"/>
  <c r="O836" i="1"/>
  <c r="O842" i="1"/>
  <c r="O854" i="1"/>
  <c r="O856" i="1"/>
  <c r="O329" i="1"/>
  <c r="O859" i="1"/>
  <c r="O874" i="1"/>
  <c r="O879" i="1"/>
  <c r="O880" i="1"/>
  <c r="O881" i="1"/>
  <c r="O884" i="1"/>
  <c r="O886" i="1"/>
  <c r="O335" i="1"/>
  <c r="O891" i="1"/>
  <c r="O3" i="1"/>
  <c r="O4" i="1"/>
  <c r="O5" i="1"/>
  <c r="O515" i="1"/>
  <c r="O8" i="1"/>
  <c r="O338" i="1"/>
  <c r="O14" i="1"/>
  <c r="O19" i="1"/>
  <c r="O20" i="1"/>
  <c r="O517" i="1"/>
  <c r="O25" i="1"/>
  <c r="O28" i="1"/>
  <c r="O532" i="1"/>
  <c r="O538" i="1"/>
  <c r="O45" i="1"/>
  <c r="O54" i="1"/>
  <c r="O24" i="1"/>
  <c r="O545" i="1"/>
  <c r="O59" i="1"/>
  <c r="O554" i="1"/>
  <c r="O569" i="1"/>
  <c r="O66" i="1"/>
  <c r="O69" i="1"/>
  <c r="O360" i="1"/>
  <c r="O576" i="1"/>
  <c r="O73" i="1"/>
  <c r="O82" i="1"/>
  <c r="O84" i="1"/>
  <c r="O89" i="1"/>
  <c r="O90" i="1"/>
  <c r="O96" i="1"/>
  <c r="O97" i="1"/>
  <c r="O99" i="1"/>
  <c r="O102" i="1"/>
  <c r="O103" i="1"/>
  <c r="O583" i="1"/>
  <c r="O113" i="1"/>
  <c r="O119" i="1"/>
  <c r="O361" i="1"/>
  <c r="O584" i="1"/>
  <c r="O131" i="1"/>
  <c r="O132" i="1"/>
  <c r="O134" i="1"/>
  <c r="O139" i="1"/>
  <c r="O52" i="1"/>
  <c r="O602" i="1"/>
  <c r="O160" i="1"/>
  <c r="O163" i="1"/>
  <c r="O178" i="1"/>
  <c r="O607" i="1"/>
  <c r="O201" i="1"/>
  <c r="O203" i="1"/>
  <c r="O368" i="1"/>
  <c r="O613" i="1"/>
  <c r="O214" i="1"/>
  <c r="O218" i="1"/>
  <c r="O221" i="1"/>
  <c r="O222" i="1"/>
  <c r="O633" i="1"/>
  <c r="O226" i="1"/>
  <c r="O227" i="1"/>
  <c r="O229" i="1"/>
  <c r="O230" i="1"/>
  <c r="O232" i="1"/>
  <c r="O372" i="1"/>
  <c r="O234" i="1"/>
  <c r="O236" i="1"/>
  <c r="O240" i="1"/>
  <c r="O242" i="1"/>
  <c r="O243" i="1"/>
  <c r="O72" i="1"/>
  <c r="O86" i="1"/>
  <c r="O249" i="1"/>
  <c r="O377" i="1"/>
  <c r="O254" i="1"/>
  <c r="O656" i="1"/>
  <c r="O663" i="1"/>
  <c r="O260" i="1"/>
  <c r="O666" i="1"/>
  <c r="O263" i="1"/>
  <c r="O267" i="1"/>
  <c r="O269" i="1"/>
  <c r="O274" i="1"/>
  <c r="O672" i="1"/>
  <c r="O279" i="1"/>
  <c r="O280" i="1"/>
  <c r="O284" i="1"/>
  <c r="O285" i="1"/>
  <c r="O287" i="1"/>
  <c r="O289" i="1"/>
  <c r="O291" i="1"/>
  <c r="O294" i="1"/>
  <c r="O301" i="1"/>
  <c r="O673" i="1"/>
  <c r="O681" i="1"/>
  <c r="O140" i="1"/>
  <c r="O317" i="1"/>
  <c r="O318" i="1"/>
  <c r="O692" i="1"/>
  <c r="O321" i="1"/>
  <c r="O141" i="1"/>
  <c r="O144" i="1"/>
  <c r="O327" i="1"/>
  <c r="O328" i="1"/>
  <c r="O386" i="1"/>
  <c r="O695" i="1"/>
  <c r="O157" i="1"/>
  <c r="O398" i="1"/>
  <c r="O339" i="1"/>
  <c r="O340" i="1"/>
  <c r="O162" i="1"/>
  <c r="O342" i="1"/>
  <c r="O343" i="1"/>
  <c r="O344" i="1"/>
  <c r="O347" i="1"/>
  <c r="O349" i="1"/>
  <c r="O709" i="1"/>
  <c r="O354" i="1"/>
  <c r="O189" i="1"/>
  <c r="O365" i="1"/>
  <c r="O367" i="1"/>
  <c r="O719" i="1"/>
  <c r="O402" i="1"/>
  <c r="O406" i="1"/>
  <c r="O373" i="1"/>
  <c r="O374" i="1"/>
  <c r="O375" i="1"/>
  <c r="O376" i="1"/>
  <c r="O379" i="1"/>
  <c r="O387" i="1"/>
  <c r="O389" i="1"/>
  <c r="O390" i="1"/>
  <c r="O391" i="1"/>
  <c r="O392" i="1"/>
  <c r="O393" i="1"/>
  <c r="O400" i="1"/>
  <c r="O210" i="1"/>
  <c r="O404" i="1"/>
  <c r="O407" i="1"/>
  <c r="O409" i="1"/>
  <c r="O410" i="1"/>
  <c r="O411" i="1"/>
  <c r="O412" i="1"/>
  <c r="O413" i="1"/>
  <c r="O414" i="1"/>
  <c r="O416" i="1"/>
  <c r="O738" i="1"/>
  <c r="O421" i="1"/>
  <c r="O423" i="1"/>
  <c r="O425" i="1"/>
  <c r="O764" i="1"/>
  <c r="O429" i="1"/>
  <c r="O430" i="1"/>
  <c r="O435" i="1"/>
  <c r="O444" i="1"/>
  <c r="O445" i="1"/>
  <c r="O449" i="1"/>
  <c r="O450" i="1"/>
  <c r="O452" i="1"/>
  <c r="O454" i="1"/>
  <c r="O456" i="1"/>
  <c r="O457" i="1"/>
  <c r="O458" i="1"/>
  <c r="O459" i="1"/>
  <c r="O767" i="1"/>
  <c r="O422" i="1"/>
  <c r="O466" i="1"/>
  <c r="O467" i="1"/>
  <c r="O468" i="1"/>
  <c r="O469" i="1"/>
  <c r="O470" i="1"/>
  <c r="O472" i="1"/>
  <c r="O473" i="1"/>
  <c r="O474" i="1"/>
  <c r="O475" i="1"/>
  <c r="O476" i="1"/>
  <c r="O231" i="1"/>
  <c r="O478" i="1"/>
  <c r="O233" i="1"/>
  <c r="O481" i="1"/>
  <c r="O482" i="1"/>
  <c r="O483" i="1"/>
  <c r="O484" i="1"/>
  <c r="O485" i="1"/>
  <c r="O486" i="1"/>
  <c r="O487" i="1"/>
  <c r="O489" i="1"/>
  <c r="O490" i="1"/>
  <c r="O493" i="1"/>
  <c r="O494" i="1"/>
  <c r="O495" i="1"/>
  <c r="O497" i="1"/>
  <c r="O498" i="1"/>
  <c r="O244" i="1"/>
  <c r="O502" i="1"/>
  <c r="O503" i="1"/>
  <c r="O246" i="1"/>
  <c r="O506" i="1"/>
  <c r="O248" i="1"/>
  <c r="O455" i="1"/>
  <c r="O461" i="1"/>
  <c r="O511" i="1"/>
  <c r="O512" i="1"/>
  <c r="O513" i="1"/>
  <c r="O514" i="1"/>
  <c r="O769" i="1"/>
  <c r="O516" i="1"/>
  <c r="O251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776" i="1"/>
  <c r="O783" i="1"/>
  <c r="O534" i="1"/>
  <c r="O535" i="1"/>
  <c r="O536" i="1"/>
  <c r="O462" i="1"/>
  <c r="O539" i="1"/>
  <c r="O541" i="1"/>
  <c r="O542" i="1"/>
  <c r="O543" i="1"/>
  <c r="O544" i="1"/>
  <c r="O791" i="1"/>
  <c r="O546" i="1"/>
  <c r="O548" i="1"/>
  <c r="O465" i="1"/>
  <c r="O550" i="1"/>
  <c r="O551" i="1"/>
  <c r="O552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793" i="1"/>
  <c r="O571" i="1"/>
  <c r="O572" i="1"/>
  <c r="O573" i="1"/>
  <c r="O798" i="1"/>
  <c r="O804" i="1"/>
  <c r="O578" i="1"/>
  <c r="O579" i="1"/>
  <c r="O580" i="1"/>
  <c r="O581" i="1"/>
  <c r="O582" i="1"/>
  <c r="O259" i="1"/>
  <c r="O809" i="1"/>
  <c r="O586" i="1"/>
  <c r="O587" i="1"/>
  <c r="O588" i="1"/>
  <c r="O589" i="1"/>
  <c r="O590" i="1"/>
  <c r="O591" i="1"/>
  <c r="O592" i="1"/>
  <c r="O593" i="1"/>
  <c r="O594" i="1"/>
  <c r="O471" i="1"/>
  <c r="O599" i="1"/>
  <c r="O600" i="1"/>
  <c r="O601" i="1"/>
  <c r="O261" i="1"/>
  <c r="O603" i="1"/>
  <c r="O813" i="1"/>
  <c r="O477" i="1"/>
  <c r="O609" i="1"/>
  <c r="O610" i="1"/>
  <c r="O480" i="1"/>
  <c r="O614" i="1"/>
  <c r="O620" i="1"/>
  <c r="O630" i="1"/>
  <c r="O638" i="1"/>
  <c r="O640" i="1"/>
  <c r="O641" i="1"/>
  <c r="O645" i="1"/>
  <c r="O647" i="1"/>
  <c r="O649" i="1"/>
  <c r="O650" i="1"/>
  <c r="O651" i="1"/>
  <c r="O657" i="1"/>
  <c r="O665" i="1"/>
  <c r="O293" i="1"/>
  <c r="O676" i="1"/>
  <c r="O677" i="1"/>
  <c r="O814" i="1"/>
  <c r="O682" i="1"/>
  <c r="O687" i="1"/>
  <c r="O688" i="1"/>
  <c r="O703" i="1"/>
  <c r="O706" i="1"/>
  <c r="O712" i="1"/>
  <c r="O714" i="1"/>
  <c r="O720" i="1"/>
  <c r="O726" i="1"/>
  <c r="O727" i="1"/>
  <c r="O728" i="1"/>
  <c r="O729" i="1"/>
  <c r="O730" i="1"/>
  <c r="O731" i="1"/>
  <c r="O732" i="1"/>
  <c r="O737" i="1"/>
  <c r="O740" i="1"/>
  <c r="O826" i="1"/>
  <c r="O757" i="1"/>
  <c r="O763" i="1"/>
  <c r="O492" i="1"/>
  <c r="O770" i="1"/>
  <c r="O774" i="1"/>
  <c r="O775" i="1"/>
  <c r="O779" i="1"/>
  <c r="O790" i="1"/>
  <c r="O504" i="1"/>
  <c r="O795" i="1"/>
  <c r="O797" i="1"/>
  <c r="O507" i="1"/>
  <c r="O800" i="1"/>
  <c r="O508" i="1"/>
  <c r="O805" i="1"/>
  <c r="O808" i="1"/>
  <c r="O811" i="1"/>
  <c r="O812" i="1"/>
  <c r="O841" i="1"/>
  <c r="O509" i="1"/>
  <c r="O815" i="1"/>
  <c r="O816" i="1"/>
  <c r="O818" i="1"/>
  <c r="O510" i="1"/>
  <c r="O828" i="1"/>
  <c r="O829" i="1"/>
  <c r="O830" i="1"/>
  <c r="O835" i="1"/>
  <c r="O837" i="1"/>
  <c r="O838" i="1"/>
  <c r="O839" i="1"/>
  <c r="O840" i="1"/>
  <c r="O888" i="1"/>
  <c r="O843" i="1"/>
  <c r="O844" i="1"/>
  <c r="O845" i="1"/>
  <c r="O846" i="1"/>
  <c r="O850" i="1"/>
  <c r="O851" i="1"/>
  <c r="O852" i="1"/>
  <c r="O853" i="1"/>
  <c r="O855" i="1"/>
  <c r="O858" i="1"/>
  <c r="O861" i="1"/>
  <c r="O865" i="1"/>
  <c r="O867" i="1"/>
  <c r="O870" i="1"/>
  <c r="O873" i="1"/>
  <c r="O883" i="1"/>
  <c r="O887" i="1"/>
  <c r="O9" i="1"/>
  <c r="O12" i="1"/>
  <c r="O16" i="1"/>
  <c r="O17" i="1"/>
  <c r="O21" i="1"/>
  <c r="O26" i="1"/>
  <c r="O27" i="1"/>
  <c r="O30" i="1"/>
  <c r="O31" i="1"/>
  <c r="O32" i="1"/>
  <c r="O33" i="1"/>
  <c r="O35" i="1"/>
  <c r="O345" i="1"/>
  <c r="O37" i="1"/>
  <c r="O38" i="1"/>
  <c r="O43" i="1"/>
  <c r="O55" i="1"/>
  <c r="O76" i="1"/>
  <c r="O83" i="1"/>
  <c r="O85" i="1"/>
  <c r="O87" i="1"/>
  <c r="O91" i="1"/>
  <c r="O92" i="1"/>
  <c r="O93" i="1"/>
  <c r="O94" i="1"/>
  <c r="O100" i="1"/>
  <c r="O107" i="1"/>
  <c r="O108" i="1"/>
  <c r="O112" i="1"/>
  <c r="O114" i="1"/>
  <c r="O124" i="1"/>
  <c r="O125" i="1"/>
  <c r="O126" i="1"/>
  <c r="O129" i="1"/>
  <c r="O133" i="1"/>
  <c r="O135" i="1"/>
  <c r="O137" i="1"/>
  <c r="O56" i="1"/>
  <c r="O146" i="1"/>
  <c r="O149" i="1"/>
  <c r="O150" i="1"/>
  <c r="O151" i="1"/>
  <c r="O158" i="1"/>
  <c r="O159" i="1"/>
  <c r="O161" i="1"/>
  <c r="O165" i="1"/>
  <c r="O167" i="1"/>
  <c r="O168" i="1"/>
  <c r="O169" i="1"/>
  <c r="O171" i="1"/>
  <c r="O173" i="1"/>
  <c r="O61" i="1"/>
  <c r="O175" i="1"/>
  <c r="O177" i="1"/>
  <c r="O179" i="1"/>
  <c r="O180" i="1"/>
  <c r="O182" i="1"/>
  <c r="O185" i="1"/>
  <c r="O187" i="1"/>
  <c r="O190" i="1"/>
  <c r="O192" i="1"/>
  <c r="O197" i="1"/>
  <c r="O199" i="1"/>
  <c r="O202" i="1"/>
  <c r="O205" i="1"/>
  <c r="O364" i="1"/>
  <c r="O369" i="1"/>
  <c r="O216" i="1"/>
  <c r="O67" i="1"/>
  <c r="O220" i="1"/>
  <c r="O224" i="1"/>
  <c r="O228" i="1"/>
  <c r="O68" i="1"/>
  <c r="O237" i="1"/>
  <c r="O238" i="1"/>
  <c r="O241" i="1"/>
  <c r="O250" i="1"/>
  <c r="O258" i="1"/>
  <c r="O262" i="1"/>
  <c r="O272" i="1"/>
  <c r="O275" i="1"/>
  <c r="O283" i="1"/>
  <c r="O286" i="1"/>
  <c r="O288" i="1"/>
  <c r="O298" i="1"/>
  <c r="O300" i="1"/>
  <c r="O302" i="1"/>
  <c r="O305" i="1"/>
  <c r="O306" i="1"/>
  <c r="O309" i="1"/>
  <c r="O310" i="1"/>
  <c r="O312" i="1"/>
  <c r="O330" i="1"/>
  <c r="O331" i="1"/>
  <c r="O332" i="1"/>
  <c r="O333" i="1"/>
  <c r="O348" i="1"/>
  <c r="O356" i="1"/>
  <c r="O363" i="1"/>
  <c r="O383" i="1"/>
  <c r="O385" i="1"/>
  <c r="O396" i="1"/>
  <c r="O397" i="1"/>
  <c r="O401" i="1"/>
  <c r="O415" i="1"/>
  <c r="O434" i="1"/>
  <c r="O442" i="1"/>
  <c r="O443" i="1"/>
  <c r="O447" i="1"/>
  <c r="O448" i="1"/>
  <c r="O451" i="1"/>
  <c r="O460" i="1"/>
  <c r="O225" i="1"/>
  <c r="O488" i="1"/>
  <c r="O491" i="1"/>
  <c r="O496" i="1"/>
  <c r="O499" i="1"/>
  <c r="O500" i="1"/>
  <c r="O247" i="1"/>
  <c r="O537" i="1"/>
  <c r="O540" i="1"/>
  <c r="O553" i="1"/>
  <c r="O255" i="1"/>
  <c r="O555" i="1"/>
  <c r="O574" i="1"/>
  <c r="O577" i="1"/>
  <c r="O585" i="1"/>
  <c r="O596" i="1"/>
  <c r="O597" i="1"/>
  <c r="O606" i="1"/>
  <c r="O616" i="1"/>
  <c r="O618" i="1"/>
  <c r="O619" i="1"/>
  <c r="O621" i="1"/>
  <c r="O622" i="1"/>
  <c r="O625" i="1"/>
  <c r="O627" i="1"/>
  <c r="O628" i="1"/>
  <c r="O629" i="1"/>
  <c r="O637" i="1"/>
  <c r="O643" i="1"/>
  <c r="O644" i="1"/>
  <c r="O646" i="1"/>
  <c r="O652" i="1"/>
  <c r="O658" i="1"/>
  <c r="O668" i="1"/>
  <c r="O669" i="1"/>
  <c r="O674" i="1"/>
  <c r="O675" i="1"/>
  <c r="O679" i="1"/>
  <c r="O680" i="1"/>
  <c r="O683" i="1"/>
  <c r="O684" i="1"/>
  <c r="O685" i="1"/>
  <c r="O686" i="1"/>
  <c r="O689" i="1"/>
  <c r="O691" i="1"/>
  <c r="O693" i="1"/>
  <c r="O696" i="1"/>
  <c r="O698" i="1"/>
  <c r="O699" i="1"/>
  <c r="O700" i="1"/>
  <c r="O701" i="1"/>
  <c r="O704" i="1"/>
  <c r="O705" i="1"/>
  <c r="O708" i="1"/>
  <c r="O711" i="1"/>
  <c r="O713" i="1"/>
  <c r="O715" i="1"/>
  <c r="O716" i="1"/>
  <c r="O717" i="1"/>
  <c r="O718" i="1"/>
  <c r="O721" i="1"/>
  <c r="O722" i="1"/>
  <c r="O723" i="1"/>
  <c r="O724" i="1"/>
  <c r="O733" i="1"/>
  <c r="O734" i="1"/>
  <c r="O735" i="1"/>
  <c r="O739" i="1"/>
  <c r="O742" i="1"/>
  <c r="O745" i="1"/>
  <c r="O747" i="1"/>
  <c r="O748" i="1"/>
  <c r="O750" i="1"/>
  <c r="O752" i="1"/>
  <c r="O753" i="1"/>
  <c r="O755" i="1"/>
  <c r="O762" i="1"/>
  <c r="O772" i="1"/>
  <c r="O773" i="1"/>
  <c r="O777" i="1"/>
  <c r="O780" i="1"/>
  <c r="O782" i="1"/>
  <c r="O784" i="1"/>
  <c r="O788" i="1"/>
  <c r="O792" i="1"/>
  <c r="O794" i="1"/>
  <c r="O801" i="1"/>
  <c r="O803" i="1"/>
  <c r="O806" i="1"/>
  <c r="O817" i="1"/>
  <c r="O819" i="1"/>
  <c r="O849" i="1"/>
  <c r="O860" i="1"/>
  <c r="O862" i="1"/>
  <c r="O863" i="1"/>
  <c r="O866" i="1"/>
  <c r="O334" i="1"/>
  <c r="O871" i="1"/>
  <c r="O872" i="1"/>
  <c r="O875" i="1"/>
  <c r="O876" i="1"/>
  <c r="O877" i="1"/>
  <c r="O878" i="1"/>
  <c r="O882" i="1"/>
  <c r="O885" i="1"/>
  <c r="O890" i="1"/>
  <c r="O889" i="1"/>
  <c r="O29" i="1"/>
  <c r="O575" i="1"/>
  <c r="O78" i="1"/>
  <c r="O79" i="1"/>
  <c r="O81" i="1"/>
  <c r="O110" i="1"/>
  <c r="O111" i="1"/>
  <c r="O115" i="1"/>
  <c r="O116" i="1"/>
  <c r="O117" i="1"/>
  <c r="O120" i="1"/>
  <c r="O123" i="1"/>
  <c r="O127" i="1"/>
  <c r="O128" i="1"/>
  <c r="O130" i="1"/>
  <c r="O136" i="1"/>
  <c r="O598" i="1"/>
  <c r="O142" i="1"/>
  <c r="O143" i="1"/>
  <c r="O145" i="1"/>
  <c r="O147" i="1"/>
  <c r="O148" i="1"/>
  <c r="O152" i="1"/>
  <c r="O153" i="1"/>
  <c r="O154" i="1"/>
  <c r="O155" i="1"/>
  <c r="O166" i="1"/>
  <c r="O170" i="1"/>
  <c r="O176" i="1"/>
  <c r="O181" i="1"/>
  <c r="O184" i="1"/>
  <c r="O186" i="1"/>
  <c r="O195" i="1"/>
  <c r="O200" i="1"/>
  <c r="O206" i="1"/>
  <c r="O207" i="1"/>
  <c r="O209" i="1"/>
  <c r="O211" i="1"/>
  <c r="O245" i="1"/>
  <c r="O381" i="1"/>
  <c r="O405" i="1"/>
  <c r="O408" i="1"/>
  <c r="O463" i="1"/>
  <c r="O464" i="1"/>
  <c r="O428" i="1"/>
  <c r="O437" i="1"/>
  <c r="O505" i="1"/>
  <c r="O547" i="1"/>
  <c r="O570" i="1"/>
  <c r="O624" i="1"/>
  <c r="O670" i="1"/>
  <c r="O678" i="1"/>
  <c r="O694" i="1"/>
  <c r="O823" i="1"/>
  <c r="O710" i="1"/>
  <c r="O825" i="1"/>
  <c r="O760" i="1"/>
  <c r="O766" i="1"/>
  <c r="O501" i="1"/>
  <c r="O786" i="1"/>
  <c r="O847" i="1"/>
  <c r="O848" i="1"/>
  <c r="O864" i="1"/>
  <c r="O869" i="1"/>
  <c r="N2" i="1"/>
  <c r="N6" i="1"/>
  <c r="N7" i="1"/>
  <c r="N341" i="1"/>
  <c r="N10" i="1"/>
  <c r="N11" i="1"/>
  <c r="N13" i="1"/>
  <c r="N15" i="1"/>
  <c r="N18" i="1"/>
  <c r="N34" i="1"/>
  <c r="N39" i="1"/>
  <c r="N533" i="1"/>
  <c r="N42" i="1"/>
  <c r="N46" i="1"/>
  <c r="N22" i="1"/>
  <c r="N48" i="1"/>
  <c r="N49" i="1"/>
  <c r="N50" i="1"/>
  <c r="N51" i="1"/>
  <c r="N23" i="1"/>
  <c r="N53" i="1"/>
  <c r="N57" i="1"/>
  <c r="N549" i="1"/>
  <c r="N352" i="1"/>
  <c r="N63" i="1"/>
  <c r="N65" i="1"/>
  <c r="N71" i="1"/>
  <c r="N74" i="1"/>
  <c r="N75" i="1"/>
  <c r="N77" i="1"/>
  <c r="N80" i="1"/>
  <c r="N36" i="1"/>
  <c r="N40" i="1"/>
  <c r="N95" i="1"/>
  <c r="N98" i="1"/>
  <c r="N101" i="1"/>
  <c r="N104" i="1"/>
  <c r="N41" i="1"/>
  <c r="N44" i="1"/>
  <c r="N47" i="1"/>
  <c r="N156" i="1"/>
  <c r="N58" i="1"/>
  <c r="N60" i="1"/>
  <c r="N604" i="1"/>
  <c r="N172" i="1"/>
  <c r="N183" i="1"/>
  <c r="N188" i="1"/>
  <c r="N62" i="1"/>
  <c r="N191" i="1"/>
  <c r="N193" i="1"/>
  <c r="N194" i="1"/>
  <c r="N198" i="1"/>
  <c r="N64" i="1"/>
  <c r="N215" i="1"/>
  <c r="N217" i="1"/>
  <c r="N223" i="1"/>
  <c r="N235" i="1"/>
  <c r="N239" i="1"/>
  <c r="N70" i="1"/>
  <c r="N653" i="1"/>
  <c r="N252" i="1"/>
  <c r="N253" i="1"/>
  <c r="N256" i="1"/>
  <c r="N257" i="1"/>
  <c r="N264" i="1"/>
  <c r="N265" i="1"/>
  <c r="N266" i="1"/>
  <c r="N268" i="1"/>
  <c r="N270" i="1"/>
  <c r="N271" i="1"/>
  <c r="N273" i="1"/>
  <c r="N278" i="1"/>
  <c r="N281" i="1"/>
  <c r="N88" i="1"/>
  <c r="N290" i="1"/>
  <c r="N105" i="1"/>
  <c r="N106" i="1"/>
  <c r="N295" i="1"/>
  <c r="N296" i="1"/>
  <c r="N109" i="1"/>
  <c r="N299" i="1"/>
  <c r="N304" i="1"/>
  <c r="N118" i="1"/>
  <c r="N121" i="1"/>
  <c r="N122" i="1"/>
  <c r="N138" i="1"/>
  <c r="N316" i="1"/>
  <c r="N319" i="1"/>
  <c r="N323" i="1"/>
  <c r="N324" i="1"/>
  <c r="N326" i="1"/>
  <c r="N336" i="1"/>
  <c r="N337" i="1"/>
  <c r="N707" i="1"/>
  <c r="N346" i="1"/>
  <c r="N350" i="1"/>
  <c r="N351" i="1"/>
  <c r="N353" i="1"/>
  <c r="N355" i="1"/>
  <c r="N357" i="1"/>
  <c r="N358" i="1"/>
  <c r="N359" i="1"/>
  <c r="N164" i="1"/>
  <c r="N174" i="1"/>
  <c r="N362" i="1"/>
  <c r="N366" i="1"/>
  <c r="N370" i="1"/>
  <c r="N371" i="1"/>
  <c r="N196" i="1"/>
  <c r="N378" i="1"/>
  <c r="N380" i="1"/>
  <c r="N204" i="1"/>
  <c r="N382" i="1"/>
  <c r="N384" i="1"/>
  <c r="N418" i="1"/>
  <c r="N388" i="1"/>
  <c r="N394" i="1"/>
  <c r="N395" i="1"/>
  <c r="N208" i="1"/>
  <c r="N399" i="1"/>
  <c r="N403" i="1"/>
  <c r="N212" i="1"/>
  <c r="N417" i="1"/>
  <c r="N754" i="1"/>
  <c r="N420" i="1"/>
  <c r="N213" i="1"/>
  <c r="N424" i="1"/>
  <c r="N426" i="1"/>
  <c r="N427" i="1"/>
  <c r="N431" i="1"/>
  <c r="N432" i="1"/>
  <c r="N433" i="1"/>
  <c r="N436" i="1"/>
  <c r="N419" i="1"/>
  <c r="N438" i="1"/>
  <c r="N439" i="1"/>
  <c r="N440" i="1"/>
  <c r="N441" i="1"/>
  <c r="N446" i="1"/>
  <c r="N453" i="1"/>
  <c r="N219" i="1"/>
  <c r="N479" i="1"/>
  <c r="N595" i="1"/>
  <c r="N605" i="1"/>
  <c r="N608" i="1"/>
  <c r="N611" i="1"/>
  <c r="N612" i="1"/>
  <c r="N615" i="1"/>
  <c r="N617" i="1"/>
  <c r="N623" i="1"/>
  <c r="N626" i="1"/>
  <c r="N631" i="1"/>
  <c r="N632" i="1"/>
  <c r="N276" i="1"/>
  <c r="N634" i="1"/>
  <c r="N635" i="1"/>
  <c r="N636" i="1"/>
  <c r="N639" i="1"/>
  <c r="N642" i="1"/>
  <c r="N648" i="1"/>
  <c r="N277" i="1"/>
  <c r="N654" i="1"/>
  <c r="N655" i="1"/>
  <c r="N282" i="1"/>
  <c r="N659" i="1"/>
  <c r="N660" i="1"/>
  <c r="N661" i="1"/>
  <c r="N662" i="1"/>
  <c r="N292" i="1"/>
  <c r="N664" i="1"/>
  <c r="N667" i="1"/>
  <c r="N671" i="1"/>
  <c r="N297" i="1"/>
  <c r="N303" i="1"/>
  <c r="N690" i="1"/>
  <c r="N307" i="1"/>
  <c r="N697" i="1"/>
  <c r="N702" i="1"/>
  <c r="N308" i="1"/>
  <c r="N311" i="1"/>
  <c r="N725" i="1"/>
  <c r="N736" i="1"/>
  <c r="N313" i="1"/>
  <c r="N741" i="1"/>
  <c r="N743" i="1"/>
  <c r="N744" i="1"/>
  <c r="N746" i="1"/>
  <c r="N749" i="1"/>
  <c r="N751" i="1"/>
  <c r="N756" i="1"/>
  <c r="N758" i="1"/>
  <c r="N759" i="1"/>
  <c r="N761" i="1"/>
  <c r="N314" i="1"/>
  <c r="N765" i="1"/>
  <c r="N315" i="1"/>
  <c r="N768" i="1"/>
  <c r="N771" i="1"/>
  <c r="N778" i="1"/>
  <c r="N781" i="1"/>
  <c r="N827" i="1"/>
  <c r="N785" i="1"/>
  <c r="N787" i="1"/>
  <c r="N789" i="1"/>
  <c r="N320" i="1"/>
  <c r="N796" i="1"/>
  <c r="N799" i="1"/>
  <c r="N802" i="1"/>
  <c r="N807" i="1"/>
  <c r="N322" i="1"/>
  <c r="N810" i="1"/>
  <c r="N820" i="1"/>
  <c r="N821" i="1"/>
  <c r="N822" i="1"/>
  <c r="N824" i="1"/>
  <c r="N325" i="1"/>
  <c r="N857" i="1"/>
  <c r="N868" i="1"/>
  <c r="N831" i="1"/>
  <c r="N832" i="1"/>
  <c r="N833" i="1"/>
  <c r="N834" i="1"/>
  <c r="N836" i="1"/>
  <c r="N842" i="1"/>
  <c r="N854" i="1"/>
  <c r="N856" i="1"/>
  <c r="N329" i="1"/>
  <c r="N859" i="1"/>
  <c r="N874" i="1"/>
  <c r="N879" i="1"/>
  <c r="N880" i="1"/>
  <c r="N881" i="1"/>
  <c r="N884" i="1"/>
  <c r="N886" i="1"/>
  <c r="N335" i="1"/>
  <c r="N891" i="1"/>
  <c r="N3" i="1"/>
  <c r="N4" i="1"/>
  <c r="N5" i="1"/>
  <c r="N515" i="1"/>
  <c r="N8" i="1"/>
  <c r="N338" i="1"/>
  <c r="N14" i="1"/>
  <c r="N19" i="1"/>
  <c r="N20" i="1"/>
  <c r="N517" i="1"/>
  <c r="N25" i="1"/>
  <c r="N28" i="1"/>
  <c r="N532" i="1"/>
  <c r="N538" i="1"/>
  <c r="N45" i="1"/>
  <c r="N54" i="1"/>
  <c r="N24" i="1"/>
  <c r="N545" i="1"/>
  <c r="N59" i="1"/>
  <c r="N554" i="1"/>
  <c r="N569" i="1"/>
  <c r="N66" i="1"/>
  <c r="N69" i="1"/>
  <c r="N360" i="1"/>
  <c r="N576" i="1"/>
  <c r="N73" i="1"/>
  <c r="N82" i="1"/>
  <c r="N84" i="1"/>
  <c r="N89" i="1"/>
  <c r="N90" i="1"/>
  <c r="N96" i="1"/>
  <c r="N97" i="1"/>
  <c r="N99" i="1"/>
  <c r="N102" i="1"/>
  <c r="N103" i="1"/>
  <c r="N583" i="1"/>
  <c r="N113" i="1"/>
  <c r="N119" i="1"/>
  <c r="N361" i="1"/>
  <c r="N584" i="1"/>
  <c r="N131" i="1"/>
  <c r="N132" i="1"/>
  <c r="N134" i="1"/>
  <c r="N139" i="1"/>
  <c r="N52" i="1"/>
  <c r="N602" i="1"/>
  <c r="N160" i="1"/>
  <c r="N163" i="1"/>
  <c r="N178" i="1"/>
  <c r="N607" i="1"/>
  <c r="N201" i="1"/>
  <c r="N203" i="1"/>
  <c r="N368" i="1"/>
  <c r="N613" i="1"/>
  <c r="N214" i="1"/>
  <c r="N218" i="1"/>
  <c r="N221" i="1"/>
  <c r="N222" i="1"/>
  <c r="N633" i="1"/>
  <c r="N226" i="1"/>
  <c r="N227" i="1"/>
  <c r="N229" i="1"/>
  <c r="N230" i="1"/>
  <c r="N232" i="1"/>
  <c r="N372" i="1"/>
  <c r="N234" i="1"/>
  <c r="N236" i="1"/>
  <c r="N240" i="1"/>
  <c r="N242" i="1"/>
  <c r="N243" i="1"/>
  <c r="N72" i="1"/>
  <c r="N86" i="1"/>
  <c r="N249" i="1"/>
  <c r="N377" i="1"/>
  <c r="N254" i="1"/>
  <c r="N656" i="1"/>
  <c r="N663" i="1"/>
  <c r="N260" i="1"/>
  <c r="N666" i="1"/>
  <c r="N263" i="1"/>
  <c r="N267" i="1"/>
  <c r="N269" i="1"/>
  <c r="N274" i="1"/>
  <c r="N672" i="1"/>
  <c r="N279" i="1"/>
  <c r="N280" i="1"/>
  <c r="N284" i="1"/>
  <c r="N285" i="1"/>
  <c r="N287" i="1"/>
  <c r="N289" i="1"/>
  <c r="N291" i="1"/>
  <c r="N294" i="1"/>
  <c r="N301" i="1"/>
  <c r="N673" i="1"/>
  <c r="N681" i="1"/>
  <c r="N140" i="1"/>
  <c r="N317" i="1"/>
  <c r="N318" i="1"/>
  <c r="N692" i="1"/>
  <c r="N321" i="1"/>
  <c r="N141" i="1"/>
  <c r="N144" i="1"/>
  <c r="N327" i="1"/>
  <c r="N328" i="1"/>
  <c r="N386" i="1"/>
  <c r="N695" i="1"/>
  <c r="N157" i="1"/>
  <c r="N398" i="1"/>
  <c r="N339" i="1"/>
  <c r="N340" i="1"/>
  <c r="N162" i="1"/>
  <c r="N342" i="1"/>
  <c r="N343" i="1"/>
  <c r="N344" i="1"/>
  <c r="N347" i="1"/>
  <c r="N349" i="1"/>
  <c r="N709" i="1"/>
  <c r="N354" i="1"/>
  <c r="N189" i="1"/>
  <c r="N365" i="1"/>
  <c r="N367" i="1"/>
  <c r="N719" i="1"/>
  <c r="N402" i="1"/>
  <c r="N406" i="1"/>
  <c r="N373" i="1"/>
  <c r="N374" i="1"/>
  <c r="N375" i="1"/>
  <c r="N376" i="1"/>
  <c r="N379" i="1"/>
  <c r="N387" i="1"/>
  <c r="N389" i="1"/>
  <c r="N390" i="1"/>
  <c r="N391" i="1"/>
  <c r="N392" i="1"/>
  <c r="N393" i="1"/>
  <c r="N400" i="1"/>
  <c r="N210" i="1"/>
  <c r="N404" i="1"/>
  <c r="N407" i="1"/>
  <c r="N409" i="1"/>
  <c r="N410" i="1"/>
  <c r="N411" i="1"/>
  <c r="N412" i="1"/>
  <c r="N413" i="1"/>
  <c r="N414" i="1"/>
  <c r="N416" i="1"/>
  <c r="N738" i="1"/>
  <c r="N421" i="1"/>
  <c r="N423" i="1"/>
  <c r="N425" i="1"/>
  <c r="N764" i="1"/>
  <c r="N429" i="1"/>
  <c r="N430" i="1"/>
  <c r="N435" i="1"/>
  <c r="N444" i="1"/>
  <c r="N445" i="1"/>
  <c r="N449" i="1"/>
  <c r="N450" i="1"/>
  <c r="N452" i="1"/>
  <c r="N454" i="1"/>
  <c r="N456" i="1"/>
  <c r="N457" i="1"/>
  <c r="N458" i="1"/>
  <c r="N459" i="1"/>
  <c r="N767" i="1"/>
  <c r="N422" i="1"/>
  <c r="N466" i="1"/>
  <c r="N467" i="1"/>
  <c r="N468" i="1"/>
  <c r="N469" i="1"/>
  <c r="N470" i="1"/>
  <c r="N472" i="1"/>
  <c r="N473" i="1"/>
  <c r="N474" i="1"/>
  <c r="N475" i="1"/>
  <c r="N476" i="1"/>
  <c r="N231" i="1"/>
  <c r="N478" i="1"/>
  <c r="N233" i="1"/>
  <c r="N481" i="1"/>
  <c r="N482" i="1"/>
  <c r="N483" i="1"/>
  <c r="N484" i="1"/>
  <c r="N485" i="1"/>
  <c r="N486" i="1"/>
  <c r="N487" i="1"/>
  <c r="N489" i="1"/>
  <c r="N490" i="1"/>
  <c r="N493" i="1"/>
  <c r="N494" i="1"/>
  <c r="N495" i="1"/>
  <c r="N497" i="1"/>
  <c r="N498" i="1"/>
  <c r="N244" i="1"/>
  <c r="N502" i="1"/>
  <c r="N503" i="1"/>
  <c r="N246" i="1"/>
  <c r="N506" i="1"/>
  <c r="N248" i="1"/>
  <c r="N455" i="1"/>
  <c r="N461" i="1"/>
  <c r="N511" i="1"/>
  <c r="N512" i="1"/>
  <c r="N513" i="1"/>
  <c r="N514" i="1"/>
  <c r="N769" i="1"/>
  <c r="N516" i="1"/>
  <c r="N251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776" i="1"/>
  <c r="N783" i="1"/>
  <c r="N534" i="1"/>
  <c r="N535" i="1"/>
  <c r="N536" i="1"/>
  <c r="N462" i="1"/>
  <c r="N539" i="1"/>
  <c r="N541" i="1"/>
  <c r="N542" i="1"/>
  <c r="N543" i="1"/>
  <c r="N544" i="1"/>
  <c r="N791" i="1"/>
  <c r="N546" i="1"/>
  <c r="N548" i="1"/>
  <c r="N465" i="1"/>
  <c r="N550" i="1"/>
  <c r="N551" i="1"/>
  <c r="N552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793" i="1"/>
  <c r="N571" i="1"/>
  <c r="N572" i="1"/>
  <c r="N573" i="1"/>
  <c r="N798" i="1"/>
  <c r="N804" i="1"/>
  <c r="N578" i="1"/>
  <c r="N579" i="1"/>
  <c r="N580" i="1"/>
  <c r="N581" i="1"/>
  <c r="N582" i="1"/>
  <c r="N259" i="1"/>
  <c r="N809" i="1"/>
  <c r="N586" i="1"/>
  <c r="N587" i="1"/>
  <c r="N588" i="1"/>
  <c r="N589" i="1"/>
  <c r="N590" i="1"/>
  <c r="N591" i="1"/>
  <c r="N592" i="1"/>
  <c r="N593" i="1"/>
  <c r="N594" i="1"/>
  <c r="N471" i="1"/>
  <c r="N599" i="1"/>
  <c r="N600" i="1"/>
  <c r="N601" i="1"/>
  <c r="N261" i="1"/>
  <c r="N603" i="1"/>
  <c r="N813" i="1"/>
  <c r="N477" i="1"/>
  <c r="N609" i="1"/>
  <c r="N610" i="1"/>
  <c r="N480" i="1"/>
  <c r="N614" i="1"/>
  <c r="N620" i="1"/>
  <c r="N630" i="1"/>
  <c r="N638" i="1"/>
  <c r="N640" i="1"/>
  <c r="N641" i="1"/>
  <c r="N645" i="1"/>
  <c r="N647" i="1"/>
  <c r="N649" i="1"/>
  <c r="N650" i="1"/>
  <c r="N651" i="1"/>
  <c r="N657" i="1"/>
  <c r="N665" i="1"/>
  <c r="N293" i="1"/>
  <c r="N676" i="1"/>
  <c r="N677" i="1"/>
  <c r="N814" i="1"/>
  <c r="N682" i="1"/>
  <c r="N687" i="1"/>
  <c r="N688" i="1"/>
  <c r="N703" i="1"/>
  <c r="N706" i="1"/>
  <c r="N712" i="1"/>
  <c r="N714" i="1"/>
  <c r="N720" i="1"/>
  <c r="N726" i="1"/>
  <c r="N727" i="1"/>
  <c r="N728" i="1"/>
  <c r="N729" i="1"/>
  <c r="N730" i="1"/>
  <c r="N731" i="1"/>
  <c r="N732" i="1"/>
  <c r="N737" i="1"/>
  <c r="N740" i="1"/>
  <c r="N826" i="1"/>
  <c r="N757" i="1"/>
  <c r="N763" i="1"/>
  <c r="N492" i="1"/>
  <c r="N770" i="1"/>
  <c r="N774" i="1"/>
  <c r="N775" i="1"/>
  <c r="N779" i="1"/>
  <c r="N790" i="1"/>
  <c r="N504" i="1"/>
  <c r="N795" i="1"/>
  <c r="N797" i="1"/>
  <c r="N507" i="1"/>
  <c r="N800" i="1"/>
  <c r="N508" i="1"/>
  <c r="N805" i="1"/>
  <c r="N808" i="1"/>
  <c r="N811" i="1"/>
  <c r="N812" i="1"/>
  <c r="N841" i="1"/>
  <c r="N509" i="1"/>
  <c r="N815" i="1"/>
  <c r="N816" i="1"/>
  <c r="N818" i="1"/>
  <c r="N510" i="1"/>
  <c r="N828" i="1"/>
  <c r="N829" i="1"/>
  <c r="N830" i="1"/>
  <c r="N835" i="1"/>
  <c r="N837" i="1"/>
  <c r="N838" i="1"/>
  <c r="N839" i="1"/>
  <c r="N840" i="1"/>
  <c r="N888" i="1"/>
  <c r="N843" i="1"/>
  <c r="N844" i="1"/>
  <c r="N845" i="1"/>
  <c r="N846" i="1"/>
  <c r="N850" i="1"/>
  <c r="N851" i="1"/>
  <c r="N852" i="1"/>
  <c r="N853" i="1"/>
  <c r="N855" i="1"/>
  <c r="N858" i="1"/>
  <c r="N861" i="1"/>
  <c r="N865" i="1"/>
  <c r="N867" i="1"/>
  <c r="N870" i="1"/>
  <c r="N873" i="1"/>
  <c r="N883" i="1"/>
  <c r="N887" i="1"/>
  <c r="N9" i="1"/>
  <c r="N12" i="1"/>
  <c r="N16" i="1"/>
  <c r="N17" i="1"/>
  <c r="N21" i="1"/>
  <c r="N26" i="1"/>
  <c r="N27" i="1"/>
  <c r="N30" i="1"/>
  <c r="N31" i="1"/>
  <c r="N32" i="1"/>
  <c r="N33" i="1"/>
  <c r="N35" i="1"/>
  <c r="N345" i="1"/>
  <c r="N37" i="1"/>
  <c r="N38" i="1"/>
  <c r="N43" i="1"/>
  <c r="N55" i="1"/>
  <c r="N76" i="1"/>
  <c r="N83" i="1"/>
  <c r="N85" i="1"/>
  <c r="N87" i="1"/>
  <c r="N91" i="1"/>
  <c r="N92" i="1"/>
  <c r="N93" i="1"/>
  <c r="N94" i="1"/>
  <c r="N100" i="1"/>
  <c r="N107" i="1"/>
  <c r="N108" i="1"/>
  <c r="N112" i="1"/>
  <c r="N114" i="1"/>
  <c r="N124" i="1"/>
  <c r="N125" i="1"/>
  <c r="N126" i="1"/>
  <c r="N129" i="1"/>
  <c r="N133" i="1"/>
  <c r="N135" i="1"/>
  <c r="N137" i="1"/>
  <c r="N56" i="1"/>
  <c r="N146" i="1"/>
  <c r="N149" i="1"/>
  <c r="N150" i="1"/>
  <c r="N151" i="1"/>
  <c r="N158" i="1"/>
  <c r="N159" i="1"/>
  <c r="N161" i="1"/>
  <c r="N165" i="1"/>
  <c r="N167" i="1"/>
  <c r="N168" i="1"/>
  <c r="N169" i="1"/>
  <c r="N171" i="1"/>
  <c r="N173" i="1"/>
  <c r="N61" i="1"/>
  <c r="N175" i="1"/>
  <c r="N177" i="1"/>
  <c r="N179" i="1"/>
  <c r="N180" i="1"/>
  <c r="N182" i="1"/>
  <c r="N185" i="1"/>
  <c r="N187" i="1"/>
  <c r="N190" i="1"/>
  <c r="N192" i="1"/>
  <c r="N197" i="1"/>
  <c r="N199" i="1"/>
  <c r="N202" i="1"/>
  <c r="N205" i="1"/>
  <c r="N364" i="1"/>
  <c r="N369" i="1"/>
  <c r="N216" i="1"/>
  <c r="N67" i="1"/>
  <c r="N220" i="1"/>
  <c r="N224" i="1"/>
  <c r="N228" i="1"/>
  <c r="N68" i="1"/>
  <c r="N237" i="1"/>
  <c r="N238" i="1"/>
  <c r="N241" i="1"/>
  <c r="N250" i="1"/>
  <c r="N258" i="1"/>
  <c r="N262" i="1"/>
  <c r="N272" i="1"/>
  <c r="N275" i="1"/>
  <c r="N283" i="1"/>
  <c r="N286" i="1"/>
  <c r="N288" i="1"/>
  <c r="N298" i="1"/>
  <c r="N300" i="1"/>
  <c r="N302" i="1"/>
  <c r="N305" i="1"/>
  <c r="N306" i="1"/>
  <c r="N309" i="1"/>
  <c r="N310" i="1"/>
  <c r="N312" i="1"/>
  <c r="N330" i="1"/>
  <c r="N331" i="1"/>
  <c r="N332" i="1"/>
  <c r="N333" i="1"/>
  <c r="N348" i="1"/>
  <c r="N356" i="1"/>
  <c r="N363" i="1"/>
  <c r="N383" i="1"/>
  <c r="N385" i="1"/>
  <c r="N396" i="1"/>
  <c r="N397" i="1"/>
  <c r="N401" i="1"/>
  <c r="N415" i="1"/>
  <c r="N434" i="1"/>
  <c r="N442" i="1"/>
  <c r="N443" i="1"/>
  <c r="N447" i="1"/>
  <c r="N448" i="1"/>
  <c r="N451" i="1"/>
  <c r="N460" i="1"/>
  <c r="N225" i="1"/>
  <c r="N488" i="1"/>
  <c r="N491" i="1"/>
  <c r="N496" i="1"/>
  <c r="N499" i="1"/>
  <c r="N500" i="1"/>
  <c r="N247" i="1"/>
  <c r="N537" i="1"/>
  <c r="N540" i="1"/>
  <c r="N553" i="1"/>
  <c r="N255" i="1"/>
  <c r="N555" i="1"/>
  <c r="N574" i="1"/>
  <c r="N577" i="1"/>
  <c r="N585" i="1"/>
  <c r="N596" i="1"/>
  <c r="N597" i="1"/>
  <c r="N606" i="1"/>
  <c r="N616" i="1"/>
  <c r="N618" i="1"/>
  <c r="N619" i="1"/>
  <c r="N621" i="1"/>
  <c r="N622" i="1"/>
  <c r="N625" i="1"/>
  <c r="N627" i="1"/>
  <c r="N628" i="1"/>
  <c r="N629" i="1"/>
  <c r="N637" i="1"/>
  <c r="N643" i="1"/>
  <c r="N644" i="1"/>
  <c r="N646" i="1"/>
  <c r="N652" i="1"/>
  <c r="N658" i="1"/>
  <c r="N668" i="1"/>
  <c r="N669" i="1"/>
  <c r="N674" i="1"/>
  <c r="N675" i="1"/>
  <c r="N679" i="1"/>
  <c r="N680" i="1"/>
  <c r="N683" i="1"/>
  <c r="N684" i="1"/>
  <c r="N685" i="1"/>
  <c r="N686" i="1"/>
  <c r="N689" i="1"/>
  <c r="N691" i="1"/>
  <c r="N693" i="1"/>
  <c r="N696" i="1"/>
  <c r="N698" i="1"/>
  <c r="N699" i="1"/>
  <c r="N700" i="1"/>
  <c r="N701" i="1"/>
  <c r="N704" i="1"/>
  <c r="N705" i="1"/>
  <c r="N708" i="1"/>
  <c r="N711" i="1"/>
  <c r="N713" i="1"/>
  <c r="N715" i="1"/>
  <c r="N716" i="1"/>
  <c r="N717" i="1"/>
  <c r="N718" i="1"/>
  <c r="N721" i="1"/>
  <c r="N722" i="1"/>
  <c r="N723" i="1"/>
  <c r="N724" i="1"/>
  <c r="N733" i="1"/>
  <c r="N734" i="1"/>
  <c r="N735" i="1"/>
  <c r="N739" i="1"/>
  <c r="N742" i="1"/>
  <c r="N745" i="1"/>
  <c r="N747" i="1"/>
  <c r="N748" i="1"/>
  <c r="N750" i="1"/>
  <c r="N752" i="1"/>
  <c r="N753" i="1"/>
  <c r="N755" i="1"/>
  <c r="N762" i="1"/>
  <c r="N772" i="1"/>
  <c r="N773" i="1"/>
  <c r="N777" i="1"/>
  <c r="N780" i="1"/>
  <c r="N782" i="1"/>
  <c r="N784" i="1"/>
  <c r="N788" i="1"/>
  <c r="N792" i="1"/>
  <c r="N794" i="1"/>
  <c r="N801" i="1"/>
  <c r="N803" i="1"/>
  <c r="N806" i="1"/>
  <c r="N817" i="1"/>
  <c r="N819" i="1"/>
  <c r="N849" i="1"/>
  <c r="N860" i="1"/>
  <c r="N862" i="1"/>
  <c r="N863" i="1"/>
  <c r="N866" i="1"/>
  <c r="N334" i="1"/>
  <c r="N871" i="1"/>
  <c r="N872" i="1"/>
  <c r="N875" i="1"/>
  <c r="N876" i="1"/>
  <c r="N877" i="1"/>
  <c r="N878" i="1"/>
  <c r="N882" i="1"/>
  <c r="N885" i="1"/>
  <c r="N890" i="1"/>
  <c r="N889" i="1"/>
  <c r="N29" i="1"/>
  <c r="N575" i="1"/>
  <c r="N78" i="1"/>
  <c r="N79" i="1"/>
  <c r="N81" i="1"/>
  <c r="N110" i="1"/>
  <c r="N111" i="1"/>
  <c r="N115" i="1"/>
  <c r="N116" i="1"/>
  <c r="N117" i="1"/>
  <c r="N120" i="1"/>
  <c r="N123" i="1"/>
  <c r="N127" i="1"/>
  <c r="N128" i="1"/>
  <c r="N130" i="1"/>
  <c r="N136" i="1"/>
  <c r="N598" i="1"/>
  <c r="N142" i="1"/>
  <c r="N143" i="1"/>
  <c r="N145" i="1"/>
  <c r="N147" i="1"/>
  <c r="N148" i="1"/>
  <c r="N152" i="1"/>
  <c r="N153" i="1"/>
  <c r="N154" i="1"/>
  <c r="N155" i="1"/>
  <c r="N166" i="1"/>
  <c r="N170" i="1"/>
  <c r="N176" i="1"/>
  <c r="N181" i="1"/>
  <c r="N184" i="1"/>
  <c r="N186" i="1"/>
  <c r="N195" i="1"/>
  <c r="N200" i="1"/>
  <c r="N206" i="1"/>
  <c r="N207" i="1"/>
  <c r="N209" i="1"/>
  <c r="N211" i="1"/>
  <c r="N245" i="1"/>
  <c r="N381" i="1"/>
  <c r="N405" i="1"/>
  <c r="N408" i="1"/>
  <c r="N463" i="1"/>
  <c r="N464" i="1"/>
  <c r="N428" i="1"/>
  <c r="N437" i="1"/>
  <c r="N505" i="1"/>
  <c r="N547" i="1"/>
  <c r="N570" i="1"/>
  <c r="N624" i="1"/>
  <c r="N670" i="1"/>
  <c r="N678" i="1"/>
  <c r="N694" i="1"/>
  <c r="N823" i="1"/>
  <c r="N710" i="1"/>
  <c r="N825" i="1"/>
  <c r="N760" i="1"/>
  <c r="N766" i="1"/>
  <c r="N501" i="1"/>
  <c r="N786" i="1"/>
  <c r="N847" i="1"/>
  <c r="N848" i="1"/>
  <c r="N864" i="1"/>
  <c r="N869" i="1"/>
  <c r="L2" i="1"/>
  <c r="L3" i="1"/>
  <c r="L4" i="1"/>
  <c r="L5" i="1"/>
  <c r="L515" i="1"/>
  <c r="L6" i="1"/>
  <c r="L8" i="1"/>
  <c r="L9" i="1"/>
  <c r="L7" i="1"/>
  <c r="L338" i="1"/>
  <c r="L12" i="1"/>
  <c r="L341" i="1"/>
  <c r="L14" i="1"/>
  <c r="L10" i="1"/>
  <c r="L16" i="1"/>
  <c r="L17" i="1"/>
  <c r="L11" i="1"/>
  <c r="L19" i="1"/>
  <c r="L20" i="1"/>
  <c r="L21" i="1"/>
  <c r="L517" i="1"/>
  <c r="L13" i="1"/>
  <c r="L15" i="1"/>
  <c r="L25" i="1"/>
  <c r="L26" i="1"/>
  <c r="L27" i="1"/>
  <c r="L28" i="1"/>
  <c r="L18" i="1"/>
  <c r="L30" i="1"/>
  <c r="L31" i="1"/>
  <c r="L32" i="1"/>
  <c r="L33" i="1"/>
  <c r="L34" i="1"/>
  <c r="L35" i="1"/>
  <c r="L345" i="1"/>
  <c r="L37" i="1"/>
  <c r="L38" i="1"/>
  <c r="L39" i="1"/>
  <c r="L532" i="1"/>
  <c r="L533" i="1"/>
  <c r="L42" i="1"/>
  <c r="L43" i="1"/>
  <c r="L538" i="1"/>
  <c r="L45" i="1"/>
  <c r="L46" i="1"/>
  <c r="L22" i="1"/>
  <c r="L48" i="1"/>
  <c r="L49" i="1"/>
  <c r="L50" i="1"/>
  <c r="L51" i="1"/>
  <c r="L23" i="1"/>
  <c r="L53" i="1"/>
  <c r="L54" i="1"/>
  <c r="L55" i="1"/>
  <c r="L24" i="1"/>
  <c r="L57" i="1"/>
  <c r="L545" i="1"/>
  <c r="L59" i="1"/>
  <c r="L549" i="1"/>
  <c r="L352" i="1"/>
  <c r="L554" i="1"/>
  <c r="L63" i="1"/>
  <c r="L569" i="1"/>
  <c r="L65" i="1"/>
  <c r="L66" i="1"/>
  <c r="L29" i="1"/>
  <c r="L575" i="1"/>
  <c r="L69" i="1"/>
  <c r="L360" i="1"/>
  <c r="L71" i="1"/>
  <c r="L576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36" i="1"/>
  <c r="L87" i="1"/>
  <c r="L40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83" i="1"/>
  <c r="L41" i="1"/>
  <c r="L107" i="1"/>
  <c r="L108" i="1"/>
  <c r="L44" i="1"/>
  <c r="L110" i="1"/>
  <c r="L111" i="1"/>
  <c r="L112" i="1"/>
  <c r="L113" i="1"/>
  <c r="L114" i="1"/>
  <c r="L115" i="1"/>
  <c r="L116" i="1"/>
  <c r="L117" i="1"/>
  <c r="L47" i="1"/>
  <c r="L119" i="1"/>
  <c r="L120" i="1"/>
  <c r="L361" i="1"/>
  <c r="L584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598" i="1"/>
  <c r="L139" i="1"/>
  <c r="L52" i="1"/>
  <c r="L56" i="1"/>
  <c r="L142" i="1"/>
  <c r="L143" i="1"/>
  <c r="L602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58" i="1"/>
  <c r="L158" i="1"/>
  <c r="L159" i="1"/>
  <c r="L160" i="1"/>
  <c r="L161" i="1"/>
  <c r="L60" i="1"/>
  <c r="L163" i="1"/>
  <c r="L604" i="1"/>
  <c r="L165" i="1"/>
  <c r="L166" i="1"/>
  <c r="L167" i="1"/>
  <c r="L168" i="1"/>
  <c r="L169" i="1"/>
  <c r="L170" i="1"/>
  <c r="L171" i="1"/>
  <c r="L172" i="1"/>
  <c r="L173" i="1"/>
  <c r="L61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62" i="1"/>
  <c r="L190" i="1"/>
  <c r="L191" i="1"/>
  <c r="L192" i="1"/>
  <c r="L193" i="1"/>
  <c r="L194" i="1"/>
  <c r="L195" i="1"/>
  <c r="L607" i="1"/>
  <c r="L197" i="1"/>
  <c r="L198" i="1"/>
  <c r="L199" i="1"/>
  <c r="L200" i="1"/>
  <c r="L201" i="1"/>
  <c r="L202" i="1"/>
  <c r="L203" i="1"/>
  <c r="L64" i="1"/>
  <c r="L205" i="1"/>
  <c r="L206" i="1"/>
  <c r="L207" i="1"/>
  <c r="L364" i="1"/>
  <c r="L209" i="1"/>
  <c r="L368" i="1"/>
  <c r="L211" i="1"/>
  <c r="L369" i="1"/>
  <c r="L613" i="1"/>
  <c r="L214" i="1"/>
  <c r="L215" i="1"/>
  <c r="L216" i="1"/>
  <c r="L217" i="1"/>
  <c r="L218" i="1"/>
  <c r="L67" i="1"/>
  <c r="L220" i="1"/>
  <c r="L221" i="1"/>
  <c r="L222" i="1"/>
  <c r="L223" i="1"/>
  <c r="L224" i="1"/>
  <c r="L633" i="1"/>
  <c r="L226" i="1"/>
  <c r="L227" i="1"/>
  <c r="L228" i="1"/>
  <c r="L229" i="1"/>
  <c r="L230" i="1"/>
  <c r="L68" i="1"/>
  <c r="L232" i="1"/>
  <c r="L372" i="1"/>
  <c r="L234" i="1"/>
  <c r="L235" i="1"/>
  <c r="L236" i="1"/>
  <c r="L237" i="1"/>
  <c r="L238" i="1"/>
  <c r="L239" i="1"/>
  <c r="L240" i="1"/>
  <c r="L241" i="1"/>
  <c r="L242" i="1"/>
  <c r="L243" i="1"/>
  <c r="L70" i="1"/>
  <c r="L245" i="1"/>
  <c r="L72" i="1"/>
  <c r="L653" i="1"/>
  <c r="L86" i="1"/>
  <c r="L249" i="1"/>
  <c r="L250" i="1"/>
  <c r="L377" i="1"/>
  <c r="L252" i="1"/>
  <c r="L253" i="1"/>
  <c r="L254" i="1"/>
  <c r="L656" i="1"/>
  <c r="L256" i="1"/>
  <c r="L257" i="1"/>
  <c r="L258" i="1"/>
  <c r="L663" i="1"/>
  <c r="L260" i="1"/>
  <c r="L666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672" i="1"/>
  <c r="L381" i="1"/>
  <c r="L278" i="1"/>
  <c r="L279" i="1"/>
  <c r="L280" i="1"/>
  <c r="L281" i="1"/>
  <c r="L88" i="1"/>
  <c r="L283" i="1"/>
  <c r="L284" i="1"/>
  <c r="L285" i="1"/>
  <c r="L286" i="1"/>
  <c r="L287" i="1"/>
  <c r="L288" i="1"/>
  <c r="L289" i="1"/>
  <c r="L290" i="1"/>
  <c r="L291" i="1"/>
  <c r="L105" i="1"/>
  <c r="L106" i="1"/>
  <c r="L294" i="1"/>
  <c r="L295" i="1"/>
  <c r="L296" i="1"/>
  <c r="L109" i="1"/>
  <c r="L298" i="1"/>
  <c r="L299" i="1"/>
  <c r="L300" i="1"/>
  <c r="L301" i="1"/>
  <c r="L302" i="1"/>
  <c r="L673" i="1"/>
  <c r="L304" i="1"/>
  <c r="L305" i="1"/>
  <c r="L306" i="1"/>
  <c r="L118" i="1"/>
  <c r="L121" i="1"/>
  <c r="L309" i="1"/>
  <c r="L310" i="1"/>
  <c r="L122" i="1"/>
  <c r="L312" i="1"/>
  <c r="L138" i="1"/>
  <c r="L681" i="1"/>
  <c r="L140" i="1"/>
  <c r="L316" i="1"/>
  <c r="L317" i="1"/>
  <c r="L318" i="1"/>
  <c r="L319" i="1"/>
  <c r="L692" i="1"/>
  <c r="L321" i="1"/>
  <c r="L141" i="1"/>
  <c r="L323" i="1"/>
  <c r="L324" i="1"/>
  <c r="L144" i="1"/>
  <c r="L326" i="1"/>
  <c r="L327" i="1"/>
  <c r="L328" i="1"/>
  <c r="L386" i="1"/>
  <c r="L330" i="1"/>
  <c r="L331" i="1"/>
  <c r="L332" i="1"/>
  <c r="L333" i="1"/>
  <c r="L695" i="1"/>
  <c r="L157" i="1"/>
  <c r="L336" i="1"/>
  <c r="L337" i="1"/>
  <c r="L398" i="1"/>
  <c r="L339" i="1"/>
  <c r="L340" i="1"/>
  <c r="L162" i="1"/>
  <c r="L342" i="1"/>
  <c r="L343" i="1"/>
  <c r="L344" i="1"/>
  <c r="L707" i="1"/>
  <c r="L346" i="1"/>
  <c r="L347" i="1"/>
  <c r="L348" i="1"/>
  <c r="L349" i="1"/>
  <c r="L350" i="1"/>
  <c r="L351" i="1"/>
  <c r="L709" i="1"/>
  <c r="L353" i="1"/>
  <c r="L354" i="1"/>
  <c r="L355" i="1"/>
  <c r="L356" i="1"/>
  <c r="L357" i="1"/>
  <c r="L358" i="1"/>
  <c r="L359" i="1"/>
  <c r="L164" i="1"/>
  <c r="L174" i="1"/>
  <c r="L362" i="1"/>
  <c r="L363" i="1"/>
  <c r="L189" i="1"/>
  <c r="L365" i="1"/>
  <c r="L366" i="1"/>
  <c r="L367" i="1"/>
  <c r="L719" i="1"/>
  <c r="L402" i="1"/>
  <c r="L370" i="1"/>
  <c r="L371" i="1"/>
  <c r="L406" i="1"/>
  <c r="L373" i="1"/>
  <c r="L374" i="1"/>
  <c r="L375" i="1"/>
  <c r="L376" i="1"/>
  <c r="L196" i="1"/>
  <c r="L378" i="1"/>
  <c r="L379" i="1"/>
  <c r="L380" i="1"/>
  <c r="L204" i="1"/>
  <c r="L382" i="1"/>
  <c r="L383" i="1"/>
  <c r="L384" i="1"/>
  <c r="L385" i="1"/>
  <c r="L418" i="1"/>
  <c r="L387" i="1"/>
  <c r="L388" i="1"/>
  <c r="L389" i="1"/>
  <c r="L390" i="1"/>
  <c r="L391" i="1"/>
  <c r="L392" i="1"/>
  <c r="L393" i="1"/>
  <c r="L394" i="1"/>
  <c r="L395" i="1"/>
  <c r="L396" i="1"/>
  <c r="L397" i="1"/>
  <c r="L208" i="1"/>
  <c r="L399" i="1"/>
  <c r="L400" i="1"/>
  <c r="L401" i="1"/>
  <c r="L210" i="1"/>
  <c r="L403" i="1"/>
  <c r="L404" i="1"/>
  <c r="L405" i="1"/>
  <c r="L212" i="1"/>
  <c r="L407" i="1"/>
  <c r="L408" i="1"/>
  <c r="L409" i="1"/>
  <c r="L410" i="1"/>
  <c r="L411" i="1"/>
  <c r="L412" i="1"/>
  <c r="L413" i="1"/>
  <c r="L414" i="1"/>
  <c r="L415" i="1"/>
  <c r="L416" i="1"/>
  <c r="L417" i="1"/>
  <c r="L738" i="1"/>
  <c r="L754" i="1"/>
  <c r="L420" i="1"/>
  <c r="L421" i="1"/>
  <c r="L213" i="1"/>
  <c r="L423" i="1"/>
  <c r="L424" i="1"/>
  <c r="L425" i="1"/>
  <c r="L426" i="1"/>
  <c r="L427" i="1"/>
  <c r="L764" i="1"/>
  <c r="L429" i="1"/>
  <c r="L430" i="1"/>
  <c r="L431" i="1"/>
  <c r="L432" i="1"/>
  <c r="L433" i="1"/>
  <c r="L434" i="1"/>
  <c r="L435" i="1"/>
  <c r="L436" i="1"/>
  <c r="L419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219" i="1"/>
  <c r="L456" i="1"/>
  <c r="L457" i="1"/>
  <c r="L458" i="1"/>
  <c r="L459" i="1"/>
  <c r="L460" i="1"/>
  <c r="L225" i="1"/>
  <c r="L767" i="1"/>
  <c r="L463" i="1"/>
  <c r="L464" i="1"/>
  <c r="L422" i="1"/>
  <c r="L466" i="1"/>
  <c r="L467" i="1"/>
  <c r="L468" i="1"/>
  <c r="L469" i="1"/>
  <c r="L470" i="1"/>
  <c r="L428" i="1"/>
  <c r="L472" i="1"/>
  <c r="L473" i="1"/>
  <c r="L474" i="1"/>
  <c r="L475" i="1"/>
  <c r="L476" i="1"/>
  <c r="L231" i="1"/>
  <c r="L478" i="1"/>
  <c r="L479" i="1"/>
  <c r="L233" i="1"/>
  <c r="L481" i="1"/>
  <c r="L482" i="1"/>
  <c r="L483" i="1"/>
  <c r="L484" i="1"/>
  <c r="L485" i="1"/>
  <c r="L486" i="1"/>
  <c r="L487" i="1"/>
  <c r="L488" i="1"/>
  <c r="L489" i="1"/>
  <c r="L490" i="1"/>
  <c r="L491" i="1"/>
  <c r="L437" i="1"/>
  <c r="L493" i="1"/>
  <c r="L494" i="1"/>
  <c r="L495" i="1"/>
  <c r="L496" i="1"/>
  <c r="L497" i="1"/>
  <c r="L498" i="1"/>
  <c r="L499" i="1"/>
  <c r="L500" i="1"/>
  <c r="L244" i="1"/>
  <c r="L502" i="1"/>
  <c r="L503" i="1"/>
  <c r="L246" i="1"/>
  <c r="L505" i="1"/>
  <c r="L506" i="1"/>
  <c r="L247" i="1"/>
  <c r="L248" i="1"/>
  <c r="L455" i="1"/>
  <c r="L461" i="1"/>
  <c r="L511" i="1"/>
  <c r="L512" i="1"/>
  <c r="L513" i="1"/>
  <c r="L514" i="1"/>
  <c r="L769" i="1"/>
  <c r="L516" i="1"/>
  <c r="L251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776" i="1"/>
  <c r="L783" i="1"/>
  <c r="L534" i="1"/>
  <c r="L535" i="1"/>
  <c r="L536" i="1"/>
  <c r="L537" i="1"/>
  <c r="L462" i="1"/>
  <c r="L539" i="1"/>
  <c r="L540" i="1"/>
  <c r="L541" i="1"/>
  <c r="L542" i="1"/>
  <c r="L543" i="1"/>
  <c r="L544" i="1"/>
  <c r="L791" i="1"/>
  <c r="L546" i="1"/>
  <c r="L547" i="1"/>
  <c r="L548" i="1"/>
  <c r="L465" i="1"/>
  <c r="L550" i="1"/>
  <c r="L551" i="1"/>
  <c r="L552" i="1"/>
  <c r="L553" i="1"/>
  <c r="L255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793" i="1"/>
  <c r="L570" i="1"/>
  <c r="L571" i="1"/>
  <c r="L572" i="1"/>
  <c r="L573" i="1"/>
  <c r="L574" i="1"/>
  <c r="L798" i="1"/>
  <c r="L804" i="1"/>
  <c r="L577" i="1"/>
  <c r="L578" i="1"/>
  <c r="L579" i="1"/>
  <c r="L580" i="1"/>
  <c r="L581" i="1"/>
  <c r="L582" i="1"/>
  <c r="L259" i="1"/>
  <c r="L809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471" i="1"/>
  <c r="L599" i="1"/>
  <c r="L600" i="1"/>
  <c r="L601" i="1"/>
  <c r="L261" i="1"/>
  <c r="L603" i="1"/>
  <c r="L813" i="1"/>
  <c r="L605" i="1"/>
  <c r="L606" i="1"/>
  <c r="L477" i="1"/>
  <c r="L608" i="1"/>
  <c r="L609" i="1"/>
  <c r="L610" i="1"/>
  <c r="L611" i="1"/>
  <c r="L612" i="1"/>
  <c r="L480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276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277" i="1"/>
  <c r="L654" i="1"/>
  <c r="L655" i="1"/>
  <c r="L282" i="1"/>
  <c r="L657" i="1"/>
  <c r="L658" i="1"/>
  <c r="L659" i="1"/>
  <c r="L660" i="1"/>
  <c r="L661" i="1"/>
  <c r="L662" i="1"/>
  <c r="L292" i="1"/>
  <c r="L664" i="1"/>
  <c r="L665" i="1"/>
  <c r="L293" i="1"/>
  <c r="L667" i="1"/>
  <c r="L668" i="1"/>
  <c r="L669" i="1"/>
  <c r="L670" i="1"/>
  <c r="L671" i="1"/>
  <c r="L297" i="1"/>
  <c r="L303" i="1"/>
  <c r="L674" i="1"/>
  <c r="L675" i="1"/>
  <c r="L676" i="1"/>
  <c r="L677" i="1"/>
  <c r="L678" i="1"/>
  <c r="L679" i="1"/>
  <c r="L680" i="1"/>
  <c r="L814" i="1"/>
  <c r="L682" i="1"/>
  <c r="L683" i="1"/>
  <c r="L684" i="1"/>
  <c r="L685" i="1"/>
  <c r="L686" i="1"/>
  <c r="L687" i="1"/>
  <c r="L688" i="1"/>
  <c r="L689" i="1"/>
  <c r="L690" i="1"/>
  <c r="L691" i="1"/>
  <c r="L307" i="1"/>
  <c r="L693" i="1"/>
  <c r="L694" i="1"/>
  <c r="L823" i="1"/>
  <c r="L696" i="1"/>
  <c r="L697" i="1"/>
  <c r="L698" i="1"/>
  <c r="L699" i="1"/>
  <c r="L700" i="1"/>
  <c r="L701" i="1"/>
  <c r="L702" i="1"/>
  <c r="L703" i="1"/>
  <c r="L704" i="1"/>
  <c r="L705" i="1"/>
  <c r="L706" i="1"/>
  <c r="L308" i="1"/>
  <c r="L708" i="1"/>
  <c r="L311" i="1"/>
  <c r="L710" i="1"/>
  <c r="L711" i="1"/>
  <c r="L712" i="1"/>
  <c r="L713" i="1"/>
  <c r="L714" i="1"/>
  <c r="L715" i="1"/>
  <c r="L716" i="1"/>
  <c r="L717" i="1"/>
  <c r="L718" i="1"/>
  <c r="L825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313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826" i="1"/>
  <c r="L755" i="1"/>
  <c r="L756" i="1"/>
  <c r="L757" i="1"/>
  <c r="L758" i="1"/>
  <c r="L759" i="1"/>
  <c r="L760" i="1"/>
  <c r="L761" i="1"/>
  <c r="L762" i="1"/>
  <c r="L763" i="1"/>
  <c r="L314" i="1"/>
  <c r="L765" i="1"/>
  <c r="L766" i="1"/>
  <c r="L315" i="1"/>
  <c r="L768" i="1"/>
  <c r="L492" i="1"/>
  <c r="L770" i="1"/>
  <c r="L771" i="1"/>
  <c r="L772" i="1"/>
  <c r="L773" i="1"/>
  <c r="L774" i="1"/>
  <c r="L775" i="1"/>
  <c r="L501" i="1"/>
  <c r="L777" i="1"/>
  <c r="L778" i="1"/>
  <c r="L779" i="1"/>
  <c r="L780" i="1"/>
  <c r="L781" i="1"/>
  <c r="L782" i="1"/>
  <c r="L827" i="1"/>
  <c r="L784" i="1"/>
  <c r="L785" i="1"/>
  <c r="L786" i="1"/>
  <c r="L787" i="1"/>
  <c r="L788" i="1"/>
  <c r="L789" i="1"/>
  <c r="L790" i="1"/>
  <c r="L504" i="1"/>
  <c r="L792" i="1"/>
  <c r="L320" i="1"/>
  <c r="L794" i="1"/>
  <c r="L795" i="1"/>
  <c r="L796" i="1"/>
  <c r="L797" i="1"/>
  <c r="L507" i="1"/>
  <c r="L799" i="1"/>
  <c r="L800" i="1"/>
  <c r="L801" i="1"/>
  <c r="L802" i="1"/>
  <c r="L803" i="1"/>
  <c r="L508" i="1"/>
  <c r="L805" i="1"/>
  <c r="L806" i="1"/>
  <c r="L807" i="1"/>
  <c r="L808" i="1"/>
  <c r="L322" i="1"/>
  <c r="L810" i="1"/>
  <c r="L811" i="1"/>
  <c r="L812" i="1"/>
  <c r="L841" i="1"/>
  <c r="L509" i="1"/>
  <c r="L815" i="1"/>
  <c r="L816" i="1"/>
  <c r="L817" i="1"/>
  <c r="L818" i="1"/>
  <c r="L819" i="1"/>
  <c r="L820" i="1"/>
  <c r="L821" i="1"/>
  <c r="L822" i="1"/>
  <c r="L510" i="1"/>
  <c r="L824" i="1"/>
  <c r="L325" i="1"/>
  <c r="L857" i="1"/>
  <c r="L868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88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329" i="1"/>
  <c r="L858" i="1"/>
  <c r="L859" i="1"/>
  <c r="L860" i="1"/>
  <c r="L861" i="1"/>
  <c r="L862" i="1"/>
  <c r="L863" i="1"/>
  <c r="L864" i="1"/>
  <c r="L865" i="1"/>
  <c r="L866" i="1"/>
  <c r="L867" i="1"/>
  <c r="L334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90" i="1"/>
  <c r="L889" i="1"/>
  <c r="L335" i="1"/>
  <c r="L891" i="1"/>
  <c r="K2" i="1"/>
  <c r="K3" i="1"/>
  <c r="K4" i="1"/>
  <c r="K5" i="1"/>
  <c r="K515" i="1"/>
  <c r="K6" i="1"/>
  <c r="K8" i="1"/>
  <c r="K9" i="1"/>
  <c r="K7" i="1"/>
  <c r="K338" i="1"/>
  <c r="K12" i="1"/>
  <c r="K341" i="1"/>
  <c r="K14" i="1"/>
  <c r="K10" i="1"/>
  <c r="K16" i="1"/>
  <c r="K17" i="1"/>
  <c r="K11" i="1"/>
  <c r="K19" i="1"/>
  <c r="K20" i="1"/>
  <c r="K21" i="1"/>
  <c r="K517" i="1"/>
  <c r="K13" i="1"/>
  <c r="K15" i="1"/>
  <c r="K25" i="1"/>
  <c r="K26" i="1"/>
  <c r="K27" i="1"/>
  <c r="K28" i="1"/>
  <c r="K18" i="1"/>
  <c r="K30" i="1"/>
  <c r="K31" i="1"/>
  <c r="K32" i="1"/>
  <c r="K33" i="1"/>
  <c r="K34" i="1"/>
  <c r="K35" i="1"/>
  <c r="K345" i="1"/>
  <c r="K37" i="1"/>
  <c r="K38" i="1"/>
  <c r="K39" i="1"/>
  <c r="K532" i="1"/>
  <c r="K533" i="1"/>
  <c r="K42" i="1"/>
  <c r="K43" i="1"/>
  <c r="K538" i="1"/>
  <c r="K45" i="1"/>
  <c r="K46" i="1"/>
  <c r="K22" i="1"/>
  <c r="K48" i="1"/>
  <c r="K49" i="1"/>
  <c r="K50" i="1"/>
  <c r="K51" i="1"/>
  <c r="K23" i="1"/>
  <c r="K53" i="1"/>
  <c r="K54" i="1"/>
  <c r="K55" i="1"/>
  <c r="K24" i="1"/>
  <c r="K57" i="1"/>
  <c r="K545" i="1"/>
  <c r="K59" i="1"/>
  <c r="K549" i="1"/>
  <c r="K352" i="1"/>
  <c r="K554" i="1"/>
  <c r="K63" i="1"/>
  <c r="K569" i="1"/>
  <c r="K65" i="1"/>
  <c r="K66" i="1"/>
  <c r="K29" i="1"/>
  <c r="K575" i="1"/>
  <c r="K69" i="1"/>
  <c r="K360" i="1"/>
  <c r="K71" i="1"/>
  <c r="K576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6" i="1"/>
  <c r="K87" i="1"/>
  <c r="K40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83" i="1"/>
  <c r="K41" i="1"/>
  <c r="K107" i="1"/>
  <c r="K108" i="1"/>
  <c r="K44" i="1"/>
  <c r="K110" i="1"/>
  <c r="K111" i="1"/>
  <c r="K112" i="1"/>
  <c r="K113" i="1"/>
  <c r="K114" i="1"/>
  <c r="K115" i="1"/>
  <c r="K116" i="1"/>
  <c r="K117" i="1"/>
  <c r="K47" i="1"/>
  <c r="K119" i="1"/>
  <c r="K120" i="1"/>
  <c r="K361" i="1"/>
  <c r="K58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598" i="1"/>
  <c r="K139" i="1"/>
  <c r="K52" i="1"/>
  <c r="K56" i="1"/>
  <c r="K142" i="1"/>
  <c r="K143" i="1"/>
  <c r="K602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58" i="1"/>
  <c r="K158" i="1"/>
  <c r="K159" i="1"/>
  <c r="K160" i="1"/>
  <c r="K161" i="1"/>
  <c r="K60" i="1"/>
  <c r="K163" i="1"/>
  <c r="K604" i="1"/>
  <c r="K165" i="1"/>
  <c r="K166" i="1"/>
  <c r="K167" i="1"/>
  <c r="K168" i="1"/>
  <c r="K169" i="1"/>
  <c r="K170" i="1"/>
  <c r="K171" i="1"/>
  <c r="K172" i="1"/>
  <c r="K173" i="1"/>
  <c r="K61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62" i="1"/>
  <c r="K190" i="1"/>
  <c r="K191" i="1"/>
  <c r="K192" i="1"/>
  <c r="K193" i="1"/>
  <c r="K194" i="1"/>
  <c r="K195" i="1"/>
  <c r="K607" i="1"/>
  <c r="K197" i="1"/>
  <c r="K198" i="1"/>
  <c r="K199" i="1"/>
  <c r="K200" i="1"/>
  <c r="K201" i="1"/>
  <c r="K202" i="1"/>
  <c r="K203" i="1"/>
  <c r="K64" i="1"/>
  <c r="K205" i="1"/>
  <c r="K206" i="1"/>
  <c r="K207" i="1"/>
  <c r="K364" i="1"/>
  <c r="K209" i="1"/>
  <c r="K368" i="1"/>
  <c r="K211" i="1"/>
  <c r="K369" i="1"/>
  <c r="K613" i="1"/>
  <c r="K214" i="1"/>
  <c r="K215" i="1"/>
  <c r="K216" i="1"/>
  <c r="K217" i="1"/>
  <c r="K218" i="1"/>
  <c r="K67" i="1"/>
  <c r="K220" i="1"/>
  <c r="K221" i="1"/>
  <c r="K222" i="1"/>
  <c r="K223" i="1"/>
  <c r="K224" i="1"/>
  <c r="K633" i="1"/>
  <c r="K226" i="1"/>
  <c r="K227" i="1"/>
  <c r="K228" i="1"/>
  <c r="K229" i="1"/>
  <c r="K230" i="1"/>
  <c r="K68" i="1"/>
  <c r="K232" i="1"/>
  <c r="K372" i="1"/>
  <c r="K234" i="1"/>
  <c r="K235" i="1"/>
  <c r="K236" i="1"/>
  <c r="K237" i="1"/>
  <c r="K238" i="1"/>
  <c r="K239" i="1"/>
  <c r="K240" i="1"/>
  <c r="K241" i="1"/>
  <c r="K242" i="1"/>
  <c r="K243" i="1"/>
  <c r="K70" i="1"/>
  <c r="K245" i="1"/>
  <c r="K72" i="1"/>
  <c r="K653" i="1"/>
  <c r="K86" i="1"/>
  <c r="K249" i="1"/>
  <c r="K250" i="1"/>
  <c r="K377" i="1"/>
  <c r="K252" i="1"/>
  <c r="K253" i="1"/>
  <c r="K254" i="1"/>
  <c r="K656" i="1"/>
  <c r="K256" i="1"/>
  <c r="K257" i="1"/>
  <c r="K258" i="1"/>
  <c r="K663" i="1"/>
  <c r="K260" i="1"/>
  <c r="K666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672" i="1"/>
  <c r="K381" i="1"/>
  <c r="K278" i="1"/>
  <c r="K279" i="1"/>
  <c r="K280" i="1"/>
  <c r="K281" i="1"/>
  <c r="K88" i="1"/>
  <c r="K283" i="1"/>
  <c r="K284" i="1"/>
  <c r="K285" i="1"/>
  <c r="K286" i="1"/>
  <c r="K287" i="1"/>
  <c r="K288" i="1"/>
  <c r="K289" i="1"/>
  <c r="K290" i="1"/>
  <c r="K291" i="1"/>
  <c r="K105" i="1"/>
  <c r="K106" i="1"/>
  <c r="K294" i="1"/>
  <c r="K295" i="1"/>
  <c r="K296" i="1"/>
  <c r="K109" i="1"/>
  <c r="K298" i="1"/>
  <c r="K299" i="1"/>
  <c r="K300" i="1"/>
  <c r="K301" i="1"/>
  <c r="K302" i="1"/>
  <c r="K673" i="1"/>
  <c r="K304" i="1"/>
  <c r="K305" i="1"/>
  <c r="K306" i="1"/>
  <c r="K118" i="1"/>
  <c r="K121" i="1"/>
  <c r="K309" i="1"/>
  <c r="K310" i="1"/>
  <c r="K122" i="1"/>
  <c r="K312" i="1"/>
  <c r="K138" i="1"/>
  <c r="K681" i="1"/>
  <c r="K140" i="1"/>
  <c r="K316" i="1"/>
  <c r="K317" i="1"/>
  <c r="K318" i="1"/>
  <c r="K319" i="1"/>
  <c r="K692" i="1"/>
  <c r="K321" i="1"/>
  <c r="K141" i="1"/>
  <c r="K323" i="1"/>
  <c r="K324" i="1"/>
  <c r="K144" i="1"/>
  <c r="K326" i="1"/>
  <c r="K327" i="1"/>
  <c r="K328" i="1"/>
  <c r="K386" i="1"/>
  <c r="K330" i="1"/>
  <c r="K331" i="1"/>
  <c r="K332" i="1"/>
  <c r="K333" i="1"/>
  <c r="K695" i="1"/>
  <c r="K157" i="1"/>
  <c r="K336" i="1"/>
  <c r="K337" i="1"/>
  <c r="K398" i="1"/>
  <c r="K339" i="1"/>
  <c r="K340" i="1"/>
  <c r="K162" i="1"/>
  <c r="K342" i="1"/>
  <c r="K343" i="1"/>
  <c r="K344" i="1"/>
  <c r="K707" i="1"/>
  <c r="K346" i="1"/>
  <c r="K347" i="1"/>
  <c r="K348" i="1"/>
  <c r="K349" i="1"/>
  <c r="K350" i="1"/>
  <c r="K351" i="1"/>
  <c r="K709" i="1"/>
  <c r="K353" i="1"/>
  <c r="K354" i="1"/>
  <c r="K355" i="1"/>
  <c r="K356" i="1"/>
  <c r="K357" i="1"/>
  <c r="K358" i="1"/>
  <c r="K359" i="1"/>
  <c r="K164" i="1"/>
  <c r="K174" i="1"/>
  <c r="K362" i="1"/>
  <c r="K363" i="1"/>
  <c r="K189" i="1"/>
  <c r="K365" i="1"/>
  <c r="K366" i="1"/>
  <c r="K367" i="1"/>
  <c r="K719" i="1"/>
  <c r="K402" i="1"/>
  <c r="K370" i="1"/>
  <c r="K371" i="1"/>
  <c r="K406" i="1"/>
  <c r="K373" i="1"/>
  <c r="K374" i="1"/>
  <c r="K375" i="1"/>
  <c r="K376" i="1"/>
  <c r="K196" i="1"/>
  <c r="K378" i="1"/>
  <c r="K379" i="1"/>
  <c r="K380" i="1"/>
  <c r="K204" i="1"/>
  <c r="K382" i="1"/>
  <c r="K383" i="1"/>
  <c r="K384" i="1"/>
  <c r="K385" i="1"/>
  <c r="K418" i="1"/>
  <c r="K387" i="1"/>
  <c r="K388" i="1"/>
  <c r="K389" i="1"/>
  <c r="K390" i="1"/>
  <c r="K391" i="1"/>
  <c r="K392" i="1"/>
  <c r="K393" i="1"/>
  <c r="K394" i="1"/>
  <c r="K395" i="1"/>
  <c r="K396" i="1"/>
  <c r="K397" i="1"/>
  <c r="K208" i="1"/>
  <c r="K399" i="1"/>
  <c r="K400" i="1"/>
  <c r="K401" i="1"/>
  <c r="K210" i="1"/>
  <c r="K403" i="1"/>
  <c r="K404" i="1"/>
  <c r="K405" i="1"/>
  <c r="K212" i="1"/>
  <c r="K407" i="1"/>
  <c r="K408" i="1"/>
  <c r="K409" i="1"/>
  <c r="K410" i="1"/>
  <c r="K411" i="1"/>
  <c r="K412" i="1"/>
  <c r="K413" i="1"/>
  <c r="K414" i="1"/>
  <c r="K415" i="1"/>
  <c r="K416" i="1"/>
  <c r="K417" i="1"/>
  <c r="K738" i="1"/>
  <c r="K754" i="1"/>
  <c r="K420" i="1"/>
  <c r="K421" i="1"/>
  <c r="K213" i="1"/>
  <c r="K423" i="1"/>
  <c r="K424" i="1"/>
  <c r="K425" i="1"/>
  <c r="K426" i="1"/>
  <c r="K427" i="1"/>
  <c r="K764" i="1"/>
  <c r="K429" i="1"/>
  <c r="K430" i="1"/>
  <c r="K431" i="1"/>
  <c r="K432" i="1"/>
  <c r="K433" i="1"/>
  <c r="K434" i="1"/>
  <c r="K435" i="1"/>
  <c r="K436" i="1"/>
  <c r="K419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219" i="1"/>
  <c r="K456" i="1"/>
  <c r="K457" i="1"/>
  <c r="K458" i="1"/>
  <c r="K459" i="1"/>
  <c r="K460" i="1"/>
  <c r="K225" i="1"/>
  <c r="K767" i="1"/>
  <c r="K463" i="1"/>
  <c r="K464" i="1"/>
  <c r="K422" i="1"/>
  <c r="K466" i="1"/>
  <c r="K467" i="1"/>
  <c r="K468" i="1"/>
  <c r="K469" i="1"/>
  <c r="K470" i="1"/>
  <c r="K428" i="1"/>
  <c r="K472" i="1"/>
  <c r="K473" i="1"/>
  <c r="K474" i="1"/>
  <c r="K475" i="1"/>
  <c r="K476" i="1"/>
  <c r="K231" i="1"/>
  <c r="K478" i="1"/>
  <c r="K479" i="1"/>
  <c r="K233" i="1"/>
  <c r="K481" i="1"/>
  <c r="K482" i="1"/>
  <c r="K483" i="1"/>
  <c r="K484" i="1"/>
  <c r="K485" i="1"/>
  <c r="K486" i="1"/>
  <c r="K487" i="1"/>
  <c r="K488" i="1"/>
  <c r="K489" i="1"/>
  <c r="K490" i="1"/>
  <c r="K491" i="1"/>
  <c r="K437" i="1"/>
  <c r="K493" i="1"/>
  <c r="K494" i="1"/>
  <c r="K495" i="1"/>
  <c r="K496" i="1"/>
  <c r="K497" i="1"/>
  <c r="K498" i="1"/>
  <c r="K499" i="1"/>
  <c r="K500" i="1"/>
  <c r="K244" i="1"/>
  <c r="K502" i="1"/>
  <c r="K503" i="1"/>
  <c r="K246" i="1"/>
  <c r="K505" i="1"/>
  <c r="K506" i="1"/>
  <c r="K247" i="1"/>
  <c r="K248" i="1"/>
  <c r="K455" i="1"/>
  <c r="K461" i="1"/>
  <c r="K511" i="1"/>
  <c r="K512" i="1"/>
  <c r="K513" i="1"/>
  <c r="K514" i="1"/>
  <c r="K769" i="1"/>
  <c r="K516" i="1"/>
  <c r="K251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776" i="1"/>
  <c r="K783" i="1"/>
  <c r="K534" i="1"/>
  <c r="K535" i="1"/>
  <c r="K536" i="1"/>
  <c r="K537" i="1"/>
  <c r="K462" i="1"/>
  <c r="K539" i="1"/>
  <c r="K540" i="1"/>
  <c r="K541" i="1"/>
  <c r="K542" i="1"/>
  <c r="K543" i="1"/>
  <c r="K544" i="1"/>
  <c r="K791" i="1"/>
  <c r="K546" i="1"/>
  <c r="K547" i="1"/>
  <c r="K548" i="1"/>
  <c r="K465" i="1"/>
  <c r="K550" i="1"/>
  <c r="K551" i="1"/>
  <c r="K552" i="1"/>
  <c r="K553" i="1"/>
  <c r="K255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793" i="1"/>
  <c r="K570" i="1"/>
  <c r="K571" i="1"/>
  <c r="K572" i="1"/>
  <c r="K573" i="1"/>
  <c r="K574" i="1"/>
  <c r="K798" i="1"/>
  <c r="K804" i="1"/>
  <c r="K577" i="1"/>
  <c r="K578" i="1"/>
  <c r="K579" i="1"/>
  <c r="K580" i="1"/>
  <c r="K581" i="1"/>
  <c r="K582" i="1"/>
  <c r="K259" i="1"/>
  <c r="K809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471" i="1"/>
  <c r="K599" i="1"/>
  <c r="K600" i="1"/>
  <c r="K601" i="1"/>
  <c r="K261" i="1"/>
  <c r="K603" i="1"/>
  <c r="K813" i="1"/>
  <c r="K605" i="1"/>
  <c r="K606" i="1"/>
  <c r="K477" i="1"/>
  <c r="K608" i="1"/>
  <c r="K609" i="1"/>
  <c r="K610" i="1"/>
  <c r="K611" i="1"/>
  <c r="K612" i="1"/>
  <c r="K480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276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277" i="1"/>
  <c r="K654" i="1"/>
  <c r="K655" i="1"/>
  <c r="K282" i="1"/>
  <c r="K657" i="1"/>
  <c r="K658" i="1"/>
  <c r="K659" i="1"/>
  <c r="K660" i="1"/>
  <c r="K661" i="1"/>
  <c r="K662" i="1"/>
  <c r="K292" i="1"/>
  <c r="K664" i="1"/>
  <c r="K665" i="1"/>
  <c r="K293" i="1"/>
  <c r="K667" i="1"/>
  <c r="K668" i="1"/>
  <c r="K669" i="1"/>
  <c r="K670" i="1"/>
  <c r="K671" i="1"/>
  <c r="K297" i="1"/>
  <c r="K303" i="1"/>
  <c r="K674" i="1"/>
  <c r="K675" i="1"/>
  <c r="K676" i="1"/>
  <c r="K677" i="1"/>
  <c r="K678" i="1"/>
  <c r="K679" i="1"/>
  <c r="K680" i="1"/>
  <c r="K814" i="1"/>
  <c r="K682" i="1"/>
  <c r="K683" i="1"/>
  <c r="K684" i="1"/>
  <c r="K685" i="1"/>
  <c r="K686" i="1"/>
  <c r="K687" i="1"/>
  <c r="K688" i="1"/>
  <c r="K689" i="1"/>
  <c r="K690" i="1"/>
  <c r="K691" i="1"/>
  <c r="K307" i="1"/>
  <c r="K693" i="1"/>
  <c r="K694" i="1"/>
  <c r="K823" i="1"/>
  <c r="K696" i="1"/>
  <c r="K697" i="1"/>
  <c r="K698" i="1"/>
  <c r="K699" i="1"/>
  <c r="K700" i="1"/>
  <c r="K701" i="1"/>
  <c r="K702" i="1"/>
  <c r="K703" i="1"/>
  <c r="K704" i="1"/>
  <c r="K705" i="1"/>
  <c r="K706" i="1"/>
  <c r="K308" i="1"/>
  <c r="K708" i="1"/>
  <c r="K311" i="1"/>
  <c r="K710" i="1"/>
  <c r="K711" i="1"/>
  <c r="K712" i="1"/>
  <c r="K713" i="1"/>
  <c r="K714" i="1"/>
  <c r="K715" i="1"/>
  <c r="K716" i="1"/>
  <c r="K717" i="1"/>
  <c r="K718" i="1"/>
  <c r="K825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31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826" i="1"/>
  <c r="K755" i="1"/>
  <c r="K756" i="1"/>
  <c r="K757" i="1"/>
  <c r="K758" i="1"/>
  <c r="K759" i="1"/>
  <c r="K760" i="1"/>
  <c r="K761" i="1"/>
  <c r="K762" i="1"/>
  <c r="K763" i="1"/>
  <c r="K314" i="1"/>
  <c r="K765" i="1"/>
  <c r="K766" i="1"/>
  <c r="K315" i="1"/>
  <c r="K768" i="1"/>
  <c r="K492" i="1"/>
  <c r="K770" i="1"/>
  <c r="K771" i="1"/>
  <c r="K772" i="1"/>
  <c r="K773" i="1"/>
  <c r="K774" i="1"/>
  <c r="K775" i="1"/>
  <c r="K501" i="1"/>
  <c r="K777" i="1"/>
  <c r="K778" i="1"/>
  <c r="K779" i="1"/>
  <c r="K780" i="1"/>
  <c r="K781" i="1"/>
  <c r="K782" i="1"/>
  <c r="K827" i="1"/>
  <c r="K784" i="1"/>
  <c r="K785" i="1"/>
  <c r="K786" i="1"/>
  <c r="K787" i="1"/>
  <c r="K788" i="1"/>
  <c r="K789" i="1"/>
  <c r="K790" i="1"/>
  <c r="K504" i="1"/>
  <c r="K792" i="1"/>
  <c r="K320" i="1"/>
  <c r="K794" i="1"/>
  <c r="K795" i="1"/>
  <c r="K796" i="1"/>
  <c r="K797" i="1"/>
  <c r="K507" i="1"/>
  <c r="K799" i="1"/>
  <c r="K800" i="1"/>
  <c r="K801" i="1"/>
  <c r="K802" i="1"/>
  <c r="K803" i="1"/>
  <c r="K508" i="1"/>
  <c r="K805" i="1"/>
  <c r="K806" i="1"/>
  <c r="K807" i="1"/>
  <c r="K808" i="1"/>
  <c r="K322" i="1"/>
  <c r="K810" i="1"/>
  <c r="K811" i="1"/>
  <c r="K812" i="1"/>
  <c r="K841" i="1"/>
  <c r="K509" i="1"/>
  <c r="K815" i="1"/>
  <c r="K816" i="1"/>
  <c r="K817" i="1"/>
  <c r="K818" i="1"/>
  <c r="K819" i="1"/>
  <c r="K820" i="1"/>
  <c r="K821" i="1"/>
  <c r="K822" i="1"/>
  <c r="K510" i="1"/>
  <c r="K824" i="1"/>
  <c r="K325" i="1"/>
  <c r="K857" i="1"/>
  <c r="K868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88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329" i="1"/>
  <c r="K858" i="1"/>
  <c r="K859" i="1"/>
  <c r="K860" i="1"/>
  <c r="K861" i="1"/>
  <c r="K862" i="1"/>
  <c r="K863" i="1"/>
  <c r="K864" i="1"/>
  <c r="K865" i="1"/>
  <c r="K866" i="1"/>
  <c r="K867" i="1"/>
  <c r="K334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90" i="1"/>
  <c r="K889" i="1"/>
  <c r="K335" i="1"/>
  <c r="K891" i="1"/>
  <c r="J2" i="1"/>
  <c r="J3" i="1"/>
  <c r="J4" i="1"/>
  <c r="J5" i="1"/>
  <c r="J515" i="1"/>
  <c r="J6" i="1"/>
  <c r="J8" i="1"/>
  <c r="J9" i="1"/>
  <c r="J7" i="1"/>
  <c r="J338" i="1"/>
  <c r="J12" i="1"/>
  <c r="J341" i="1"/>
  <c r="J14" i="1"/>
  <c r="J10" i="1"/>
  <c r="J16" i="1"/>
  <c r="J17" i="1"/>
  <c r="J11" i="1"/>
  <c r="J19" i="1"/>
  <c r="J20" i="1"/>
  <c r="J21" i="1"/>
  <c r="J517" i="1"/>
  <c r="J13" i="1"/>
  <c r="J15" i="1"/>
  <c r="J25" i="1"/>
  <c r="J26" i="1"/>
  <c r="J27" i="1"/>
  <c r="J28" i="1"/>
  <c r="J18" i="1"/>
  <c r="J30" i="1"/>
  <c r="J31" i="1"/>
  <c r="J32" i="1"/>
  <c r="J33" i="1"/>
  <c r="J34" i="1"/>
  <c r="J35" i="1"/>
  <c r="J345" i="1"/>
  <c r="J37" i="1"/>
  <c r="J38" i="1"/>
  <c r="J39" i="1"/>
  <c r="J532" i="1"/>
  <c r="J533" i="1"/>
  <c r="J42" i="1"/>
  <c r="J43" i="1"/>
  <c r="J538" i="1"/>
  <c r="J45" i="1"/>
  <c r="J46" i="1"/>
  <c r="J22" i="1"/>
  <c r="J48" i="1"/>
  <c r="J49" i="1"/>
  <c r="J50" i="1"/>
  <c r="J51" i="1"/>
  <c r="J23" i="1"/>
  <c r="J53" i="1"/>
  <c r="J54" i="1"/>
  <c r="J55" i="1"/>
  <c r="J24" i="1"/>
  <c r="J57" i="1"/>
  <c r="J545" i="1"/>
  <c r="J59" i="1"/>
  <c r="J549" i="1"/>
  <c r="J352" i="1"/>
  <c r="J554" i="1"/>
  <c r="J63" i="1"/>
  <c r="J569" i="1"/>
  <c r="J65" i="1"/>
  <c r="J66" i="1"/>
  <c r="J29" i="1"/>
  <c r="J575" i="1"/>
  <c r="J69" i="1"/>
  <c r="J360" i="1"/>
  <c r="J71" i="1"/>
  <c r="J576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36" i="1"/>
  <c r="J87" i="1"/>
  <c r="J40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3" i="1"/>
  <c r="J41" i="1"/>
  <c r="J107" i="1"/>
  <c r="J108" i="1"/>
  <c r="J44" i="1"/>
  <c r="J110" i="1"/>
  <c r="J111" i="1"/>
  <c r="J112" i="1"/>
  <c r="J113" i="1"/>
  <c r="J114" i="1"/>
  <c r="J115" i="1"/>
  <c r="J116" i="1"/>
  <c r="J117" i="1"/>
  <c r="J47" i="1"/>
  <c r="J119" i="1"/>
  <c r="J120" i="1"/>
  <c r="J361" i="1"/>
  <c r="J584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598" i="1"/>
  <c r="J139" i="1"/>
  <c r="J52" i="1"/>
  <c r="J56" i="1"/>
  <c r="J142" i="1"/>
  <c r="J143" i="1"/>
  <c r="J602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8" i="1"/>
  <c r="J158" i="1"/>
  <c r="J159" i="1"/>
  <c r="J160" i="1"/>
  <c r="J161" i="1"/>
  <c r="J60" i="1"/>
  <c r="J163" i="1"/>
  <c r="J604" i="1"/>
  <c r="J165" i="1"/>
  <c r="J166" i="1"/>
  <c r="J167" i="1"/>
  <c r="J168" i="1"/>
  <c r="J169" i="1"/>
  <c r="J170" i="1"/>
  <c r="J171" i="1"/>
  <c r="J172" i="1"/>
  <c r="J173" i="1"/>
  <c r="J61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62" i="1"/>
  <c r="J190" i="1"/>
  <c r="J191" i="1"/>
  <c r="J192" i="1"/>
  <c r="J193" i="1"/>
  <c r="J194" i="1"/>
  <c r="J195" i="1"/>
  <c r="J607" i="1"/>
  <c r="J197" i="1"/>
  <c r="J198" i="1"/>
  <c r="J199" i="1"/>
  <c r="J200" i="1"/>
  <c r="J201" i="1"/>
  <c r="J202" i="1"/>
  <c r="J203" i="1"/>
  <c r="J64" i="1"/>
  <c r="J205" i="1"/>
  <c r="J206" i="1"/>
  <c r="J207" i="1"/>
  <c r="J364" i="1"/>
  <c r="J209" i="1"/>
  <c r="J368" i="1"/>
  <c r="J211" i="1"/>
  <c r="J369" i="1"/>
  <c r="J613" i="1"/>
  <c r="J214" i="1"/>
  <c r="J215" i="1"/>
  <c r="J216" i="1"/>
  <c r="J217" i="1"/>
  <c r="J218" i="1"/>
  <c r="J67" i="1"/>
  <c r="J220" i="1"/>
  <c r="J221" i="1"/>
  <c r="J222" i="1"/>
  <c r="J223" i="1"/>
  <c r="J224" i="1"/>
  <c r="J633" i="1"/>
  <c r="J226" i="1"/>
  <c r="J227" i="1"/>
  <c r="J228" i="1"/>
  <c r="J229" i="1"/>
  <c r="J230" i="1"/>
  <c r="J68" i="1"/>
  <c r="J232" i="1"/>
  <c r="J372" i="1"/>
  <c r="J234" i="1"/>
  <c r="J235" i="1"/>
  <c r="J236" i="1"/>
  <c r="J237" i="1"/>
  <c r="J238" i="1"/>
  <c r="J239" i="1"/>
  <c r="J240" i="1"/>
  <c r="J241" i="1"/>
  <c r="J242" i="1"/>
  <c r="J243" i="1"/>
  <c r="J70" i="1"/>
  <c r="J245" i="1"/>
  <c r="J72" i="1"/>
  <c r="J653" i="1"/>
  <c r="J86" i="1"/>
  <c r="J249" i="1"/>
  <c r="J250" i="1"/>
  <c r="J377" i="1"/>
  <c r="J252" i="1"/>
  <c r="J253" i="1"/>
  <c r="J254" i="1"/>
  <c r="J656" i="1"/>
  <c r="J256" i="1"/>
  <c r="J257" i="1"/>
  <c r="J258" i="1"/>
  <c r="J663" i="1"/>
  <c r="J260" i="1"/>
  <c r="J666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672" i="1"/>
  <c r="J381" i="1"/>
  <c r="J278" i="1"/>
  <c r="J279" i="1"/>
  <c r="J280" i="1"/>
  <c r="J281" i="1"/>
  <c r="J88" i="1"/>
  <c r="J283" i="1"/>
  <c r="J284" i="1"/>
  <c r="J285" i="1"/>
  <c r="J286" i="1"/>
  <c r="J287" i="1"/>
  <c r="J288" i="1"/>
  <c r="J289" i="1"/>
  <c r="J290" i="1"/>
  <c r="J291" i="1"/>
  <c r="J105" i="1"/>
  <c r="J106" i="1"/>
  <c r="J294" i="1"/>
  <c r="J295" i="1"/>
  <c r="J296" i="1"/>
  <c r="J109" i="1"/>
  <c r="J298" i="1"/>
  <c r="J299" i="1"/>
  <c r="J300" i="1"/>
  <c r="J301" i="1"/>
  <c r="J302" i="1"/>
  <c r="J673" i="1"/>
  <c r="J304" i="1"/>
  <c r="J305" i="1"/>
  <c r="J306" i="1"/>
  <c r="J118" i="1"/>
  <c r="J121" i="1"/>
  <c r="J309" i="1"/>
  <c r="J310" i="1"/>
  <c r="J122" i="1"/>
  <c r="J312" i="1"/>
  <c r="J138" i="1"/>
  <c r="J681" i="1"/>
  <c r="J140" i="1"/>
  <c r="J316" i="1"/>
  <c r="J317" i="1"/>
  <c r="J318" i="1"/>
  <c r="J319" i="1"/>
  <c r="J692" i="1"/>
  <c r="J321" i="1"/>
  <c r="J141" i="1"/>
  <c r="J323" i="1"/>
  <c r="J324" i="1"/>
  <c r="J144" i="1"/>
  <c r="J326" i="1"/>
  <c r="J327" i="1"/>
  <c r="J328" i="1"/>
  <c r="J386" i="1"/>
  <c r="J330" i="1"/>
  <c r="J331" i="1"/>
  <c r="J332" i="1"/>
  <c r="J333" i="1"/>
  <c r="J695" i="1"/>
  <c r="J157" i="1"/>
  <c r="J336" i="1"/>
  <c r="J337" i="1"/>
  <c r="J398" i="1"/>
  <c r="J339" i="1"/>
  <c r="J340" i="1"/>
  <c r="J162" i="1"/>
  <c r="J342" i="1"/>
  <c r="J343" i="1"/>
  <c r="J344" i="1"/>
  <c r="J707" i="1"/>
  <c r="J346" i="1"/>
  <c r="J347" i="1"/>
  <c r="J348" i="1"/>
  <c r="J349" i="1"/>
  <c r="J350" i="1"/>
  <c r="J351" i="1"/>
  <c r="J709" i="1"/>
  <c r="J353" i="1"/>
  <c r="J354" i="1"/>
  <c r="J355" i="1"/>
  <c r="J356" i="1"/>
  <c r="J357" i="1"/>
  <c r="J358" i="1"/>
  <c r="J359" i="1"/>
  <c r="J164" i="1"/>
  <c r="J174" i="1"/>
  <c r="J362" i="1"/>
  <c r="J363" i="1"/>
  <c r="J189" i="1"/>
  <c r="J365" i="1"/>
  <c r="J366" i="1"/>
  <c r="J367" i="1"/>
  <c r="J719" i="1"/>
  <c r="J402" i="1"/>
  <c r="J370" i="1"/>
  <c r="J371" i="1"/>
  <c r="J406" i="1"/>
  <c r="J373" i="1"/>
  <c r="J374" i="1"/>
  <c r="J375" i="1"/>
  <c r="J376" i="1"/>
  <c r="J196" i="1"/>
  <c r="J378" i="1"/>
  <c r="J379" i="1"/>
  <c r="J380" i="1"/>
  <c r="J204" i="1"/>
  <c r="J382" i="1"/>
  <c r="J383" i="1"/>
  <c r="J384" i="1"/>
  <c r="J385" i="1"/>
  <c r="J418" i="1"/>
  <c r="J387" i="1"/>
  <c r="J388" i="1"/>
  <c r="J389" i="1"/>
  <c r="J390" i="1"/>
  <c r="J391" i="1"/>
  <c r="J392" i="1"/>
  <c r="J393" i="1"/>
  <c r="J394" i="1"/>
  <c r="J395" i="1"/>
  <c r="J396" i="1"/>
  <c r="J397" i="1"/>
  <c r="J208" i="1"/>
  <c r="J399" i="1"/>
  <c r="J400" i="1"/>
  <c r="J401" i="1"/>
  <c r="J210" i="1"/>
  <c r="J403" i="1"/>
  <c r="J404" i="1"/>
  <c r="J405" i="1"/>
  <c r="J212" i="1"/>
  <c r="J407" i="1"/>
  <c r="J408" i="1"/>
  <c r="J409" i="1"/>
  <c r="J410" i="1"/>
  <c r="J411" i="1"/>
  <c r="J412" i="1"/>
  <c r="J413" i="1"/>
  <c r="J414" i="1"/>
  <c r="J415" i="1"/>
  <c r="J416" i="1"/>
  <c r="J417" i="1"/>
  <c r="J738" i="1"/>
  <c r="J754" i="1"/>
  <c r="J420" i="1"/>
  <c r="J421" i="1"/>
  <c r="J213" i="1"/>
  <c r="J423" i="1"/>
  <c r="J424" i="1"/>
  <c r="J425" i="1"/>
  <c r="J426" i="1"/>
  <c r="J427" i="1"/>
  <c r="J764" i="1"/>
  <c r="J429" i="1"/>
  <c r="J430" i="1"/>
  <c r="J431" i="1"/>
  <c r="J432" i="1"/>
  <c r="J433" i="1"/>
  <c r="J434" i="1"/>
  <c r="J435" i="1"/>
  <c r="J436" i="1"/>
  <c r="J419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219" i="1"/>
  <c r="J456" i="1"/>
  <c r="J457" i="1"/>
  <c r="J458" i="1"/>
  <c r="J459" i="1"/>
  <c r="J460" i="1"/>
  <c r="J225" i="1"/>
  <c r="J767" i="1"/>
  <c r="J463" i="1"/>
  <c r="J464" i="1"/>
  <c r="J422" i="1"/>
  <c r="J466" i="1"/>
  <c r="J467" i="1"/>
  <c r="J468" i="1"/>
  <c r="J469" i="1"/>
  <c r="J470" i="1"/>
  <c r="J428" i="1"/>
  <c r="J472" i="1"/>
  <c r="J473" i="1"/>
  <c r="J474" i="1"/>
  <c r="J475" i="1"/>
  <c r="J476" i="1"/>
  <c r="J231" i="1"/>
  <c r="J478" i="1"/>
  <c r="J479" i="1"/>
  <c r="J233" i="1"/>
  <c r="J481" i="1"/>
  <c r="J482" i="1"/>
  <c r="J483" i="1"/>
  <c r="J484" i="1"/>
  <c r="J485" i="1"/>
  <c r="J486" i="1"/>
  <c r="J487" i="1"/>
  <c r="J488" i="1"/>
  <c r="J489" i="1"/>
  <c r="J490" i="1"/>
  <c r="J491" i="1"/>
  <c r="J437" i="1"/>
  <c r="J493" i="1"/>
  <c r="J494" i="1"/>
  <c r="J495" i="1"/>
  <c r="J496" i="1"/>
  <c r="J497" i="1"/>
  <c r="J498" i="1"/>
  <c r="J499" i="1"/>
  <c r="J500" i="1"/>
  <c r="J244" i="1"/>
  <c r="J502" i="1"/>
  <c r="J503" i="1"/>
  <c r="J246" i="1"/>
  <c r="J505" i="1"/>
  <c r="J506" i="1"/>
  <c r="J247" i="1"/>
  <c r="J248" i="1"/>
  <c r="J455" i="1"/>
  <c r="J461" i="1"/>
  <c r="J511" i="1"/>
  <c r="J512" i="1"/>
  <c r="J513" i="1"/>
  <c r="J514" i="1"/>
  <c r="J769" i="1"/>
  <c r="J516" i="1"/>
  <c r="J251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776" i="1"/>
  <c r="J783" i="1"/>
  <c r="J534" i="1"/>
  <c r="J535" i="1"/>
  <c r="J536" i="1"/>
  <c r="J537" i="1"/>
  <c r="J462" i="1"/>
  <c r="J539" i="1"/>
  <c r="J540" i="1"/>
  <c r="J541" i="1"/>
  <c r="J542" i="1"/>
  <c r="J543" i="1"/>
  <c r="J544" i="1"/>
  <c r="J791" i="1"/>
  <c r="J546" i="1"/>
  <c r="J547" i="1"/>
  <c r="J548" i="1"/>
  <c r="J465" i="1"/>
  <c r="J550" i="1"/>
  <c r="J551" i="1"/>
  <c r="J552" i="1"/>
  <c r="J553" i="1"/>
  <c r="J255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793" i="1"/>
  <c r="J570" i="1"/>
  <c r="J571" i="1"/>
  <c r="J572" i="1"/>
  <c r="J573" i="1"/>
  <c r="J574" i="1"/>
  <c r="J798" i="1"/>
  <c r="J804" i="1"/>
  <c r="J577" i="1"/>
  <c r="J578" i="1"/>
  <c r="J579" i="1"/>
  <c r="J580" i="1"/>
  <c r="J581" i="1"/>
  <c r="J582" i="1"/>
  <c r="J259" i="1"/>
  <c r="J809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471" i="1"/>
  <c r="J599" i="1"/>
  <c r="J600" i="1"/>
  <c r="J601" i="1"/>
  <c r="J261" i="1"/>
  <c r="J603" i="1"/>
  <c r="J813" i="1"/>
  <c r="J605" i="1"/>
  <c r="J606" i="1"/>
  <c r="J477" i="1"/>
  <c r="J608" i="1"/>
  <c r="J609" i="1"/>
  <c r="J610" i="1"/>
  <c r="J611" i="1"/>
  <c r="J612" i="1"/>
  <c r="J480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276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277" i="1"/>
  <c r="J654" i="1"/>
  <c r="J655" i="1"/>
  <c r="J282" i="1"/>
  <c r="J657" i="1"/>
  <c r="J658" i="1"/>
  <c r="J659" i="1"/>
  <c r="J660" i="1"/>
  <c r="J661" i="1"/>
  <c r="J662" i="1"/>
  <c r="J292" i="1"/>
  <c r="J664" i="1"/>
  <c r="J665" i="1"/>
  <c r="J293" i="1"/>
  <c r="J667" i="1"/>
  <c r="J668" i="1"/>
  <c r="J669" i="1"/>
  <c r="J670" i="1"/>
  <c r="J671" i="1"/>
  <c r="J297" i="1"/>
  <c r="J303" i="1"/>
  <c r="J674" i="1"/>
  <c r="J675" i="1"/>
  <c r="J676" i="1"/>
  <c r="J677" i="1"/>
  <c r="J678" i="1"/>
  <c r="J679" i="1"/>
  <c r="J680" i="1"/>
  <c r="J814" i="1"/>
  <c r="J682" i="1"/>
  <c r="J683" i="1"/>
  <c r="J684" i="1"/>
  <c r="J685" i="1"/>
  <c r="J686" i="1"/>
  <c r="J687" i="1"/>
  <c r="J688" i="1"/>
  <c r="J689" i="1"/>
  <c r="J690" i="1"/>
  <c r="J691" i="1"/>
  <c r="J307" i="1"/>
  <c r="J693" i="1"/>
  <c r="J694" i="1"/>
  <c r="J823" i="1"/>
  <c r="J696" i="1"/>
  <c r="J697" i="1"/>
  <c r="J698" i="1"/>
  <c r="J699" i="1"/>
  <c r="J700" i="1"/>
  <c r="J701" i="1"/>
  <c r="J702" i="1"/>
  <c r="J703" i="1"/>
  <c r="J704" i="1"/>
  <c r="J705" i="1"/>
  <c r="J706" i="1"/>
  <c r="J308" i="1"/>
  <c r="J708" i="1"/>
  <c r="J311" i="1"/>
  <c r="J710" i="1"/>
  <c r="J711" i="1"/>
  <c r="J712" i="1"/>
  <c r="J713" i="1"/>
  <c r="J714" i="1"/>
  <c r="J715" i="1"/>
  <c r="J716" i="1"/>
  <c r="J717" i="1"/>
  <c r="J718" i="1"/>
  <c r="J825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31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826" i="1"/>
  <c r="J755" i="1"/>
  <c r="J756" i="1"/>
  <c r="J757" i="1"/>
  <c r="J758" i="1"/>
  <c r="J759" i="1"/>
  <c r="J760" i="1"/>
  <c r="J761" i="1"/>
  <c r="J762" i="1"/>
  <c r="J763" i="1"/>
  <c r="J314" i="1"/>
  <c r="J765" i="1"/>
  <c r="J766" i="1"/>
  <c r="J315" i="1"/>
  <c r="J768" i="1"/>
  <c r="J492" i="1"/>
  <c r="J770" i="1"/>
  <c r="J771" i="1"/>
  <c r="J772" i="1"/>
  <c r="J773" i="1"/>
  <c r="J774" i="1"/>
  <c r="J775" i="1"/>
  <c r="J501" i="1"/>
  <c r="J777" i="1"/>
  <c r="J778" i="1"/>
  <c r="J779" i="1"/>
  <c r="J780" i="1"/>
  <c r="J781" i="1"/>
  <c r="J782" i="1"/>
  <c r="J827" i="1"/>
  <c r="J784" i="1"/>
  <c r="J785" i="1"/>
  <c r="J786" i="1"/>
  <c r="J787" i="1"/>
  <c r="J788" i="1"/>
  <c r="J789" i="1"/>
  <c r="J790" i="1"/>
  <c r="J504" i="1"/>
  <c r="J792" i="1"/>
  <c r="J320" i="1"/>
  <c r="J794" i="1"/>
  <c r="J795" i="1"/>
  <c r="J796" i="1"/>
  <c r="J797" i="1"/>
  <c r="J507" i="1"/>
  <c r="J799" i="1"/>
  <c r="J800" i="1"/>
  <c r="J801" i="1"/>
  <c r="J802" i="1"/>
  <c r="J803" i="1"/>
  <c r="J508" i="1"/>
  <c r="J805" i="1"/>
  <c r="J806" i="1"/>
  <c r="J807" i="1"/>
  <c r="J808" i="1"/>
  <c r="J322" i="1"/>
  <c r="J810" i="1"/>
  <c r="J811" i="1"/>
  <c r="J812" i="1"/>
  <c r="J841" i="1"/>
  <c r="J509" i="1"/>
  <c r="J815" i="1"/>
  <c r="J816" i="1"/>
  <c r="J817" i="1"/>
  <c r="J818" i="1"/>
  <c r="J819" i="1"/>
  <c r="J820" i="1"/>
  <c r="J821" i="1"/>
  <c r="J822" i="1"/>
  <c r="J510" i="1"/>
  <c r="J824" i="1"/>
  <c r="J325" i="1"/>
  <c r="J857" i="1"/>
  <c r="J868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88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329" i="1"/>
  <c r="J858" i="1"/>
  <c r="J859" i="1"/>
  <c r="J860" i="1"/>
  <c r="J861" i="1"/>
  <c r="J862" i="1"/>
  <c r="J863" i="1"/>
  <c r="J864" i="1"/>
  <c r="J865" i="1"/>
  <c r="J866" i="1"/>
  <c r="J867" i="1"/>
  <c r="J334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90" i="1"/>
  <c r="J889" i="1"/>
  <c r="J335" i="1"/>
  <c r="J891" i="1"/>
  <c r="J894" i="1" l="1"/>
  <c r="J895" i="1" s="1"/>
  <c r="P894" i="1"/>
  <c r="P895" i="1" s="1"/>
  <c r="O894" i="1"/>
  <c r="O895" i="1" s="1"/>
  <c r="K894" i="1"/>
  <c r="K895" i="1" s="1"/>
  <c r="N894" i="1"/>
  <c r="N895" i="1" s="1"/>
  <c r="L894" i="1"/>
  <c r="L895" i="1" s="1"/>
</calcChain>
</file>

<file path=xl/sharedStrings.xml><?xml version="1.0" encoding="utf-8"?>
<sst xmlns="http://schemas.openxmlformats.org/spreadsheetml/2006/main" count="5366" uniqueCount="916">
  <si>
    <t>id</t>
  </si>
  <si>
    <t>filename</t>
  </si>
  <si>
    <t>cast</t>
  </si>
  <si>
    <t>a_uiqm</t>
  </si>
  <si>
    <t>a_uciqe</t>
  </si>
  <si>
    <t>b_uiqm</t>
  </si>
  <si>
    <t>b_uciqe</t>
  </si>
  <si>
    <t>c_uiqm</t>
  </si>
  <si>
    <t>c_uciqe</t>
  </si>
  <si>
    <t>100_img_.png</t>
  </si>
  <si>
    <t>bluish</t>
  </si>
  <si>
    <t>10139.png</t>
  </si>
  <si>
    <t>greenish</t>
  </si>
  <si>
    <t>10151.png</t>
  </si>
  <si>
    <t>101_img_.png</t>
  </si>
  <si>
    <t>102_img_.png</t>
  </si>
  <si>
    <t>104_img_.png</t>
  </si>
  <si>
    <t>105_img_.png</t>
  </si>
  <si>
    <t>106_img_.png</t>
  </si>
  <si>
    <t>no-color-cast</t>
  </si>
  <si>
    <t>107_img_.png</t>
  </si>
  <si>
    <t>108_img_.png</t>
  </si>
  <si>
    <t>10909.png</t>
  </si>
  <si>
    <t>10945.png</t>
  </si>
  <si>
    <t>109_img_.png</t>
  </si>
  <si>
    <t>10_img_.png</t>
  </si>
  <si>
    <t>11052.png</t>
  </si>
  <si>
    <t>11064.png</t>
  </si>
  <si>
    <t>111_img_.png</t>
  </si>
  <si>
    <t>112_img_.png</t>
  </si>
  <si>
    <t>11374.png</t>
  </si>
  <si>
    <t>11398.png</t>
  </si>
  <si>
    <t>113_img_.png</t>
  </si>
  <si>
    <t>114_img_.png</t>
  </si>
  <si>
    <t>115_img_.png</t>
  </si>
  <si>
    <t>116_img_.png</t>
  </si>
  <si>
    <t>117_img_.png</t>
  </si>
  <si>
    <t>118_img_.png</t>
  </si>
  <si>
    <t>11_img_.png</t>
  </si>
  <si>
    <t>120_img_.png</t>
  </si>
  <si>
    <t>121_img_.png</t>
  </si>
  <si>
    <t>1225.png</t>
  </si>
  <si>
    <t>12290.png</t>
  </si>
  <si>
    <t>12299.png</t>
  </si>
  <si>
    <t>122_img_.png</t>
  </si>
  <si>
    <t>12324.png</t>
  </si>
  <si>
    <t>12336.png</t>
  </si>
  <si>
    <t>12348.png</t>
  </si>
  <si>
    <t>123_img_.png</t>
  </si>
  <si>
    <t>12422.png</t>
  </si>
  <si>
    <t>12433.png</t>
  </si>
  <si>
    <t>12445.png</t>
  </si>
  <si>
    <t>124_img_.png</t>
  </si>
  <si>
    <t>125_img_.png</t>
  </si>
  <si>
    <t>12900.png</t>
  </si>
  <si>
    <t>129_img_.png</t>
  </si>
  <si>
    <t>130_img_.png</t>
  </si>
  <si>
    <t>131_img_.png</t>
  </si>
  <si>
    <t>133_img_.png</t>
  </si>
  <si>
    <t>135_img_.png</t>
  </si>
  <si>
    <t>136_img_.png</t>
  </si>
  <si>
    <t>137_img_.png</t>
  </si>
  <si>
    <t>138_img_.png</t>
  </si>
  <si>
    <t>139_img_.png</t>
  </si>
  <si>
    <t>13_img_.png</t>
  </si>
  <si>
    <t>1407.png</t>
  </si>
  <si>
    <t>140_img_.png</t>
  </si>
  <si>
    <t>141_img_.png</t>
  </si>
  <si>
    <t>142_img_.png</t>
  </si>
  <si>
    <t>143_img_.png</t>
  </si>
  <si>
    <t>144_img_.png</t>
  </si>
  <si>
    <t>145_img_.png</t>
  </si>
  <si>
    <t>146_img_.png</t>
  </si>
  <si>
    <t>148_img_.png</t>
  </si>
  <si>
    <t>1491.png</t>
  </si>
  <si>
    <t>149_img_.png</t>
  </si>
  <si>
    <t>14_img_.png</t>
  </si>
  <si>
    <t>15001.png</t>
  </si>
  <si>
    <t>yellowish</t>
  </si>
  <si>
    <t>15003.png</t>
  </si>
  <si>
    <t>15045.png</t>
  </si>
  <si>
    <t>15094.png</t>
  </si>
  <si>
    <t>150_img_.png</t>
  </si>
  <si>
    <t>15113.png</t>
  </si>
  <si>
    <t>15136.png</t>
  </si>
  <si>
    <t>151_img_.png</t>
  </si>
  <si>
    <t>152_img_.png</t>
  </si>
  <si>
    <t>1539.png</t>
  </si>
  <si>
    <t>153_img_.png</t>
  </si>
  <si>
    <t>15418.png</t>
  </si>
  <si>
    <t>15426.png</t>
  </si>
  <si>
    <t>154_img_.png</t>
  </si>
  <si>
    <t>15544.png</t>
  </si>
  <si>
    <t>155_img_.png</t>
  </si>
  <si>
    <t>156_img_.png</t>
  </si>
  <si>
    <t>15704.png</t>
  </si>
  <si>
    <t>1573.png</t>
  </si>
  <si>
    <t>157_img_.png</t>
  </si>
  <si>
    <t>158_img_.png</t>
  </si>
  <si>
    <t>159_img_.png</t>
  </si>
  <si>
    <t>15_img_.png</t>
  </si>
  <si>
    <t>160_img_.png</t>
  </si>
  <si>
    <t>161_img_.png</t>
  </si>
  <si>
    <t>162_img_.png</t>
  </si>
  <si>
    <t>163_img_.png</t>
  </si>
  <si>
    <t>164_img_.png</t>
  </si>
  <si>
    <t>165_img_.png</t>
  </si>
  <si>
    <t>1660.png</t>
  </si>
  <si>
    <t>166_img_.png</t>
  </si>
  <si>
    <t>168_img_.png</t>
  </si>
  <si>
    <t>169_img_.png</t>
  </si>
  <si>
    <t>16_img_.png</t>
  </si>
  <si>
    <t>170_img_.png</t>
  </si>
  <si>
    <t>171_img_.png</t>
  </si>
  <si>
    <t>172_img_.png</t>
  </si>
  <si>
    <t>173_img_.png</t>
  </si>
  <si>
    <t>1742.png</t>
  </si>
  <si>
    <t>174_img_.png</t>
  </si>
  <si>
    <t>175_img_.png</t>
  </si>
  <si>
    <t>176_img_.png</t>
  </si>
  <si>
    <t>177_img_.png</t>
  </si>
  <si>
    <t>178_img_.png</t>
  </si>
  <si>
    <t>179_img_.png</t>
  </si>
  <si>
    <t>17_img_.png</t>
  </si>
  <si>
    <t>180_img_.png</t>
  </si>
  <si>
    <t>182_img_.png</t>
  </si>
  <si>
    <t>183_img_.png</t>
  </si>
  <si>
    <t>184_img_.png</t>
  </si>
  <si>
    <t>185_img_.png</t>
  </si>
  <si>
    <t>186_img_.png</t>
  </si>
  <si>
    <t>187_img_.png</t>
  </si>
  <si>
    <t>188_img_.png</t>
  </si>
  <si>
    <t>189_img_.png</t>
  </si>
  <si>
    <t>18_img_.png</t>
  </si>
  <si>
    <t>190_img_.png</t>
  </si>
  <si>
    <t>191_img_.png</t>
  </si>
  <si>
    <t>192_img_.png</t>
  </si>
  <si>
    <t>193_img_.png</t>
  </si>
  <si>
    <t>194_img_.png</t>
  </si>
  <si>
    <t>1957.png</t>
  </si>
  <si>
    <t>195_img_.png</t>
  </si>
  <si>
    <t>196_img_.png</t>
  </si>
  <si>
    <t>197_img_.png</t>
  </si>
  <si>
    <t>198_img_.png</t>
  </si>
  <si>
    <t>199_img_.png</t>
  </si>
  <si>
    <t>19_img_.png</t>
  </si>
  <si>
    <t>20.png</t>
  </si>
  <si>
    <t>200_img_.png</t>
  </si>
  <si>
    <t>201_img_.png</t>
  </si>
  <si>
    <t>202_img_.png</t>
  </si>
  <si>
    <t>203_img_.png</t>
  </si>
  <si>
    <t>204_img_.png</t>
  </si>
  <si>
    <t>205_img_.png</t>
  </si>
  <si>
    <t>206_img_.png</t>
  </si>
  <si>
    <t>207_img_.png</t>
  </si>
  <si>
    <t>208_img_.png</t>
  </si>
  <si>
    <t>209_img_.png</t>
  </si>
  <si>
    <t>210_img_.png</t>
  </si>
  <si>
    <t>211_img_.png</t>
  </si>
  <si>
    <t>212_img_.png</t>
  </si>
  <si>
    <t>213_img_.png</t>
  </si>
  <si>
    <t>214_img_.png</t>
  </si>
  <si>
    <t>215_img_.png</t>
  </si>
  <si>
    <t>216_img_.png</t>
  </si>
  <si>
    <t>217_img_.png</t>
  </si>
  <si>
    <t>219_img_.png</t>
  </si>
  <si>
    <t>220_img_.png</t>
  </si>
  <si>
    <t>221_img_.png</t>
  </si>
  <si>
    <t>222_img_.png</t>
  </si>
  <si>
    <t>223_img_.png</t>
  </si>
  <si>
    <t>224_img_.png</t>
  </si>
  <si>
    <t>225_img_.png</t>
  </si>
  <si>
    <t>226_img_.png</t>
  </si>
  <si>
    <t>227_img_.png</t>
  </si>
  <si>
    <t>228_img_.png</t>
  </si>
  <si>
    <t>229_img_.png</t>
  </si>
  <si>
    <t>22_img_.png</t>
  </si>
  <si>
    <t>230_img_.png</t>
  </si>
  <si>
    <t>231_img_.png</t>
  </si>
  <si>
    <t>232_img_.png</t>
  </si>
  <si>
    <t>233_img_.png</t>
  </si>
  <si>
    <t>234_img_.png</t>
  </si>
  <si>
    <t>236_img_.png</t>
  </si>
  <si>
    <t>238_img_.png</t>
  </si>
  <si>
    <t>23_img_.png</t>
  </si>
  <si>
    <t>240_img_.png</t>
  </si>
  <si>
    <t>241_img_.png</t>
  </si>
  <si>
    <t>242_img_.png</t>
  </si>
  <si>
    <t>243_img_.png</t>
  </si>
  <si>
    <t>244_img_.png</t>
  </si>
  <si>
    <t>245_img_.png</t>
  </si>
  <si>
    <t>246_img_.png</t>
  </si>
  <si>
    <t>247_img_.png</t>
  </si>
  <si>
    <t>248_img_.png</t>
  </si>
  <si>
    <t>24_img_.png</t>
  </si>
  <si>
    <t>251_img_.png</t>
  </si>
  <si>
    <t>252_img_.png</t>
  </si>
  <si>
    <t>253_img_.png</t>
  </si>
  <si>
    <t>2546.png</t>
  </si>
  <si>
    <t>254_img_.png</t>
  </si>
  <si>
    <t>255_img_.png</t>
  </si>
  <si>
    <t>257_img_.png</t>
  </si>
  <si>
    <t>258_img_.png</t>
  </si>
  <si>
    <t>259_img_.png</t>
  </si>
  <si>
    <t>25_img_.png</t>
  </si>
  <si>
    <t>260_img_.png</t>
  </si>
  <si>
    <t>261_img_.png</t>
  </si>
  <si>
    <t>2629.png</t>
  </si>
  <si>
    <t>262_img_.png</t>
  </si>
  <si>
    <t>263_img_.png</t>
  </si>
  <si>
    <t>265_img_.png</t>
  </si>
  <si>
    <t>266_img_.png</t>
  </si>
  <si>
    <t>2677.png</t>
  </si>
  <si>
    <t>267_img_.png</t>
  </si>
  <si>
    <t>268_img_.png</t>
  </si>
  <si>
    <t>26_img_.png</t>
  </si>
  <si>
    <t>2701.png</t>
  </si>
  <si>
    <t>270_img_.png</t>
  </si>
  <si>
    <t>271_img_.png</t>
  </si>
  <si>
    <t>272_img_.png</t>
  </si>
  <si>
    <t>273_img_.png</t>
  </si>
  <si>
    <t>274_img_.png</t>
  </si>
  <si>
    <t>275_img_.png</t>
  </si>
  <si>
    <t>276_img_.png</t>
  </si>
  <si>
    <t>2774.png</t>
  </si>
  <si>
    <t>277_img_.png</t>
  </si>
  <si>
    <t>2787.png</t>
  </si>
  <si>
    <t>278_img_.png</t>
  </si>
  <si>
    <t>279_img_.png</t>
  </si>
  <si>
    <t>27_img_.png</t>
  </si>
  <si>
    <t>280_img_.png</t>
  </si>
  <si>
    <t>281_img_.png</t>
  </si>
  <si>
    <t>282_img_.png</t>
  </si>
  <si>
    <t>284_img_.png</t>
  </si>
  <si>
    <t>285_img_.png</t>
  </si>
  <si>
    <t>287_img_.png</t>
  </si>
  <si>
    <t>2882.png</t>
  </si>
  <si>
    <t>288_img_.png</t>
  </si>
  <si>
    <t>28_img_.png</t>
  </si>
  <si>
    <t>290_img_.png</t>
  </si>
  <si>
    <t>292_img_.png</t>
  </si>
  <si>
    <t>293_img_.png</t>
  </si>
  <si>
    <t>294_img_.png</t>
  </si>
  <si>
    <t>295_img_.png</t>
  </si>
  <si>
    <t>296_img_.png</t>
  </si>
  <si>
    <t>2977.png</t>
  </si>
  <si>
    <t>298_img_.png</t>
  </si>
  <si>
    <t>299_img_.png</t>
  </si>
  <si>
    <t>29_img_.png</t>
  </si>
  <si>
    <t>2_img_.png</t>
  </si>
  <si>
    <t>3001.png</t>
  </si>
  <si>
    <t>300_img_.png</t>
  </si>
  <si>
    <t>3015.png</t>
  </si>
  <si>
    <t>301_img_.png</t>
  </si>
  <si>
    <t>302_img_.png</t>
  </si>
  <si>
    <t>303_img_.png</t>
  </si>
  <si>
    <t>304_img_.png</t>
  </si>
  <si>
    <t>305_img_.png</t>
  </si>
  <si>
    <t>306_img_.png</t>
  </si>
  <si>
    <t>307_img_.png</t>
  </si>
  <si>
    <t>30_img_.png</t>
  </si>
  <si>
    <t>31.png</t>
  </si>
  <si>
    <t>311_img_.png</t>
  </si>
  <si>
    <t>312_img_.png</t>
  </si>
  <si>
    <t>313_img_.png</t>
  </si>
  <si>
    <t>314_img_.png</t>
  </si>
  <si>
    <t>315_img_.png</t>
  </si>
  <si>
    <t>316_img_.png</t>
  </si>
  <si>
    <t>317_img_.png</t>
  </si>
  <si>
    <t>318_img_.png</t>
  </si>
  <si>
    <t>3196.png</t>
  </si>
  <si>
    <t>319_img_.png</t>
  </si>
  <si>
    <t>3202.png</t>
  </si>
  <si>
    <t>320_img_.png</t>
  </si>
  <si>
    <t>322_img_.png</t>
  </si>
  <si>
    <t>323_img_.png</t>
  </si>
  <si>
    <t>324_img_.png</t>
  </si>
  <si>
    <t>325_img_.png</t>
  </si>
  <si>
    <t>326_img_.png</t>
  </si>
  <si>
    <t>327_img_.png</t>
  </si>
  <si>
    <t>328_img_.png</t>
  </si>
  <si>
    <t>32_img_.png</t>
  </si>
  <si>
    <t>330_img_.png</t>
  </si>
  <si>
    <t>332_img_.png</t>
  </si>
  <si>
    <t>3330.png</t>
  </si>
  <si>
    <t>334_img_.png</t>
  </si>
  <si>
    <t>336_img_.png</t>
  </si>
  <si>
    <t>337_img_.png</t>
  </si>
  <si>
    <t>338_img_.png</t>
  </si>
  <si>
    <t>340_img_.png</t>
  </si>
  <si>
    <t>341_img_.png</t>
  </si>
  <si>
    <t>342_img_.png</t>
  </si>
  <si>
    <t>343_img_.png</t>
  </si>
  <si>
    <t>345_img_.png</t>
  </si>
  <si>
    <t>346_img_.png</t>
  </si>
  <si>
    <t>347_img_.png</t>
  </si>
  <si>
    <t>348_img_.png</t>
  </si>
  <si>
    <t>35.png</t>
  </si>
  <si>
    <t>350_img_.png</t>
  </si>
  <si>
    <t>351_img_.png</t>
  </si>
  <si>
    <t>353_img_.png</t>
  </si>
  <si>
    <t>355_img_.png</t>
  </si>
  <si>
    <t>356_img_.png</t>
  </si>
  <si>
    <t>359_img_.png</t>
  </si>
  <si>
    <t>360_img_.png</t>
  </si>
  <si>
    <t>361_img_.png</t>
  </si>
  <si>
    <t>362_img_.png</t>
  </si>
  <si>
    <t>363_img_.png</t>
  </si>
  <si>
    <t>364_img_.png</t>
  </si>
  <si>
    <t>3650.png</t>
  </si>
  <si>
    <t>365_img_.png</t>
  </si>
  <si>
    <t>366_img_.png</t>
  </si>
  <si>
    <t>367_img_.png</t>
  </si>
  <si>
    <t>369_img_.png</t>
  </si>
  <si>
    <t>370_img_.png</t>
  </si>
  <si>
    <t>371_img_.png</t>
  </si>
  <si>
    <t>3728.png</t>
  </si>
  <si>
    <t>372_img_.png</t>
  </si>
  <si>
    <t>373_img_.png</t>
  </si>
  <si>
    <t>374_img_.png</t>
  </si>
  <si>
    <t>375_img_.png</t>
  </si>
  <si>
    <t>376_img_.png</t>
  </si>
  <si>
    <t>377_img_.png</t>
  </si>
  <si>
    <t>378_img_.png</t>
  </si>
  <si>
    <t>379_img_.png</t>
  </si>
  <si>
    <t>37_img_.png</t>
  </si>
  <si>
    <t>380_img_.png</t>
  </si>
  <si>
    <t>381_img_.png</t>
  </si>
  <si>
    <t>382_img_.png</t>
  </si>
  <si>
    <t>383_img_.png</t>
  </si>
  <si>
    <t>384_img_.png</t>
  </si>
  <si>
    <t>385_img_.png</t>
  </si>
  <si>
    <t>386_img_.png</t>
  </si>
  <si>
    <t>387_img_.png</t>
  </si>
  <si>
    <t>389_img_.png</t>
  </si>
  <si>
    <t>391_img_.png</t>
  </si>
  <si>
    <t>3925.png</t>
  </si>
  <si>
    <t>392_img_.png</t>
  </si>
  <si>
    <t>393_img_.png</t>
  </si>
  <si>
    <t>3947.png</t>
  </si>
  <si>
    <t>394_img_.png</t>
  </si>
  <si>
    <t>395_img_.png</t>
  </si>
  <si>
    <t>39_img_.png</t>
  </si>
  <si>
    <t>3_img_.png</t>
  </si>
  <si>
    <t>4.png</t>
  </si>
  <si>
    <t>400_img_.png</t>
  </si>
  <si>
    <t>401_img_.png</t>
  </si>
  <si>
    <t>402_img_.png</t>
  </si>
  <si>
    <t>403_img_.png</t>
  </si>
  <si>
    <t>404_img_.png</t>
  </si>
  <si>
    <t>405_img_.png</t>
  </si>
  <si>
    <t>406_img_.png</t>
  </si>
  <si>
    <t>4070.png</t>
  </si>
  <si>
    <t>407_img_.png</t>
  </si>
  <si>
    <t>408_img_.png</t>
  </si>
  <si>
    <t>409_img_.png</t>
  </si>
  <si>
    <t>410_img_.png</t>
  </si>
  <si>
    <t>411_img_.png</t>
  </si>
  <si>
    <t>412_img_.png</t>
  </si>
  <si>
    <t>413_img_.png</t>
  </si>
  <si>
    <t>415_img_.png</t>
  </si>
  <si>
    <t>416_img_.png</t>
  </si>
  <si>
    <t>417_img_.png</t>
  </si>
  <si>
    <t>418_img_.png</t>
  </si>
  <si>
    <t>419_img_.png</t>
  </si>
  <si>
    <t>41_img_.png</t>
  </si>
  <si>
    <t>420_img_.png</t>
  </si>
  <si>
    <t>421_img_.png</t>
  </si>
  <si>
    <t>422_img_.png</t>
  </si>
  <si>
    <t>423_img_.png</t>
  </si>
  <si>
    <t>424_img_.png</t>
  </si>
  <si>
    <t>425_img_.png</t>
  </si>
  <si>
    <t>428_img_.png</t>
  </si>
  <si>
    <t>429_img_.png</t>
  </si>
  <si>
    <t>42_img_.png</t>
  </si>
  <si>
    <t>432_img_.png</t>
  </si>
  <si>
    <t>433_img_.png</t>
  </si>
  <si>
    <t>435_img_.png</t>
  </si>
  <si>
    <t>436_img_.png</t>
  </si>
  <si>
    <t>437_img_.png</t>
  </si>
  <si>
    <t>438_img_.png</t>
  </si>
  <si>
    <t>439_img_.png</t>
  </si>
  <si>
    <t>43_img_.png</t>
  </si>
  <si>
    <t>440_img_.png</t>
  </si>
  <si>
    <t>441_img_.png</t>
  </si>
  <si>
    <t>442_img_.png</t>
  </si>
  <si>
    <t>443_img_.png</t>
  </si>
  <si>
    <t>444_img_.png</t>
  </si>
  <si>
    <t>445_img_.png</t>
  </si>
  <si>
    <t>446_img_.png</t>
  </si>
  <si>
    <t>447_img_.png</t>
  </si>
  <si>
    <t>448_img_.png</t>
  </si>
  <si>
    <t>449_img_.png</t>
  </si>
  <si>
    <t>44_img_.png</t>
  </si>
  <si>
    <t>450_img_.png</t>
  </si>
  <si>
    <t>451_img_.png</t>
  </si>
  <si>
    <t>452_img_.png</t>
  </si>
  <si>
    <t>453_img_.png</t>
  </si>
  <si>
    <t>454_img_.png</t>
  </si>
  <si>
    <t>455_img_.png</t>
  </si>
  <si>
    <t>457_img_.png</t>
  </si>
  <si>
    <t>458_img_.png</t>
  </si>
  <si>
    <t>459_img_.png</t>
  </si>
  <si>
    <t>45_img_.png</t>
  </si>
  <si>
    <t>460_img_.png</t>
  </si>
  <si>
    <t>461_img_.png</t>
  </si>
  <si>
    <t>462_img_.png</t>
  </si>
  <si>
    <t>463_img_.png</t>
  </si>
  <si>
    <t>464_img_.png</t>
  </si>
  <si>
    <t>465_img_.png</t>
  </si>
  <si>
    <t>466_img_.png</t>
  </si>
  <si>
    <t>467_img_.png</t>
  </si>
  <si>
    <t>468_img_.png</t>
  </si>
  <si>
    <t>469_img_.png</t>
  </si>
  <si>
    <t>46_img_.png</t>
  </si>
  <si>
    <t>470_img_.png</t>
  </si>
  <si>
    <t>471_img_.png</t>
  </si>
  <si>
    <t>472_img_.png</t>
  </si>
  <si>
    <t>473_img_.png</t>
  </si>
  <si>
    <t>476_img_.png</t>
  </si>
  <si>
    <t>477_img_.png</t>
  </si>
  <si>
    <t>478_img_.png</t>
  </si>
  <si>
    <t>479_img_.png</t>
  </si>
  <si>
    <t>480_img_.png</t>
  </si>
  <si>
    <t>481_img_.png</t>
  </si>
  <si>
    <t>482_img_.png</t>
  </si>
  <si>
    <t>483_img_.png</t>
  </si>
  <si>
    <t>484_img_.png</t>
  </si>
  <si>
    <t>485_img_.png</t>
  </si>
  <si>
    <t>486_img_.png</t>
  </si>
  <si>
    <t>487_img_.png</t>
  </si>
  <si>
    <t>488_img_.png</t>
  </si>
  <si>
    <t>489_img_.png</t>
  </si>
  <si>
    <t>48_img_.png</t>
  </si>
  <si>
    <t>490_img_.png</t>
  </si>
  <si>
    <t>491_img_.png</t>
  </si>
  <si>
    <t>492_img_.png</t>
  </si>
  <si>
    <t>493_img_.png</t>
  </si>
  <si>
    <t>494_img_.png</t>
  </si>
  <si>
    <t>495_img_.png</t>
  </si>
  <si>
    <t>496_img_.png</t>
  </si>
  <si>
    <t>497_img_.png</t>
  </si>
  <si>
    <t>498_img_.png</t>
  </si>
  <si>
    <t>499_img_.png</t>
  </si>
  <si>
    <t>49_img_.png</t>
  </si>
  <si>
    <t>4_img_.png</t>
  </si>
  <si>
    <t>501_img_.png</t>
  </si>
  <si>
    <t>502_img_.png</t>
  </si>
  <si>
    <t>503_img_.png</t>
  </si>
  <si>
    <t>504_img_.png</t>
  </si>
  <si>
    <t>505_img_.png</t>
  </si>
  <si>
    <t>506_img_.png</t>
  </si>
  <si>
    <t>507_img_.png</t>
  </si>
  <si>
    <t>508_img_.png</t>
  </si>
  <si>
    <t>509_img_.png</t>
  </si>
  <si>
    <t>50_img_.png</t>
  </si>
  <si>
    <t>510_img_.png</t>
  </si>
  <si>
    <t>511_img_.png</t>
  </si>
  <si>
    <t>512_img_.png</t>
  </si>
  <si>
    <t>513_img_.png</t>
  </si>
  <si>
    <t>515_img_.png</t>
  </si>
  <si>
    <t>516_img_.png</t>
  </si>
  <si>
    <t>517_img_.png</t>
  </si>
  <si>
    <t>518_img_.png</t>
  </si>
  <si>
    <t>519_img_.png</t>
  </si>
  <si>
    <t>51_img_.png</t>
  </si>
  <si>
    <t>524_img_.png</t>
  </si>
  <si>
    <t>526_img_.png</t>
  </si>
  <si>
    <t>527_img_.png</t>
  </si>
  <si>
    <t>528_img_.png</t>
  </si>
  <si>
    <t>52_img_.png</t>
  </si>
  <si>
    <t>530_img_.png</t>
  </si>
  <si>
    <t>531_img_.png</t>
  </si>
  <si>
    <t>532_img_.png</t>
  </si>
  <si>
    <t>533_img_.png</t>
  </si>
  <si>
    <t>534_img_.png</t>
  </si>
  <si>
    <t>535_img_.png</t>
  </si>
  <si>
    <t>536_img_.png</t>
  </si>
  <si>
    <t>537_img_.png</t>
  </si>
  <si>
    <t>538_img_.png</t>
  </si>
  <si>
    <t>539.png</t>
  </si>
  <si>
    <t>539_img_.png</t>
  </si>
  <si>
    <t>53_img_.png</t>
  </si>
  <si>
    <t>540_img_.png</t>
  </si>
  <si>
    <t>541_img_.png</t>
  </si>
  <si>
    <t>542_img_.png</t>
  </si>
  <si>
    <t>543_img_.png</t>
  </si>
  <si>
    <t>544_img_.png</t>
  </si>
  <si>
    <t>545_img_.png</t>
  </si>
  <si>
    <t>546_img_.png</t>
  </si>
  <si>
    <t>547_img_.png</t>
  </si>
  <si>
    <t>549_img_.png</t>
  </si>
  <si>
    <t>550_img_.png</t>
  </si>
  <si>
    <t>551_img_.png</t>
  </si>
  <si>
    <t>552_img_.png</t>
  </si>
  <si>
    <t>554_img_.png</t>
  </si>
  <si>
    <t>5554.png</t>
  </si>
  <si>
    <t>555_img_.png</t>
  </si>
  <si>
    <t>556_img_.png</t>
  </si>
  <si>
    <t>557.png</t>
  </si>
  <si>
    <t>557_img_.png</t>
  </si>
  <si>
    <t>558_img_.png</t>
  </si>
  <si>
    <t>559.png</t>
  </si>
  <si>
    <t>55_img_.png</t>
  </si>
  <si>
    <t>560_img_.png</t>
  </si>
  <si>
    <t>561_img_.png</t>
  </si>
  <si>
    <t>562_img_.png</t>
  </si>
  <si>
    <t>563.png</t>
  </si>
  <si>
    <t>563_img_.png</t>
  </si>
  <si>
    <t>564_img_.png</t>
  </si>
  <si>
    <t>566_img_.png</t>
  </si>
  <si>
    <t>567.png</t>
  </si>
  <si>
    <t>567_img_.png</t>
  </si>
  <si>
    <t>568_img_.png</t>
  </si>
  <si>
    <t>569_img_.png</t>
  </si>
  <si>
    <t>56_img_.png</t>
  </si>
  <si>
    <t>570_img_.png</t>
  </si>
  <si>
    <t>571_img_.png</t>
  </si>
  <si>
    <t>572_img_.png</t>
  </si>
  <si>
    <t>573_img_.png</t>
  </si>
  <si>
    <t>574_img_.png</t>
  </si>
  <si>
    <t>575_img_.png</t>
  </si>
  <si>
    <t>576_img_.png</t>
  </si>
  <si>
    <t>577_img_.png</t>
  </si>
  <si>
    <t>578_img_.png</t>
  </si>
  <si>
    <t>579_img_.png</t>
  </si>
  <si>
    <t>57_img_.png</t>
  </si>
  <si>
    <t>580_img_.png</t>
  </si>
  <si>
    <t>5818.png</t>
  </si>
  <si>
    <t>581_img_.png</t>
  </si>
  <si>
    <t>582_img_.png</t>
  </si>
  <si>
    <t>5830.png</t>
  </si>
  <si>
    <t>583_img_.png</t>
  </si>
  <si>
    <t>584_img_.png</t>
  </si>
  <si>
    <t>585_img_.png</t>
  </si>
  <si>
    <t>586_img_.png</t>
  </si>
  <si>
    <t>587_img_.png</t>
  </si>
  <si>
    <t>588_img_.png</t>
  </si>
  <si>
    <t>589_img_.png</t>
  </si>
  <si>
    <t>58_img_.png</t>
  </si>
  <si>
    <t>590_img_.png</t>
  </si>
  <si>
    <t>591_img_.png</t>
  </si>
  <si>
    <t>592_img_.png</t>
  </si>
  <si>
    <t>593_img_.png</t>
  </si>
  <si>
    <t>594_img_.png</t>
  </si>
  <si>
    <t>595_img_.png</t>
  </si>
  <si>
    <t>596_img_.png</t>
  </si>
  <si>
    <t>597_img_.png</t>
  </si>
  <si>
    <t>598.png</t>
  </si>
  <si>
    <t>598_img_.png</t>
  </si>
  <si>
    <t>599_img_.png</t>
  </si>
  <si>
    <t>59_img_.png</t>
  </si>
  <si>
    <t>600_img_.png</t>
  </si>
  <si>
    <t>601_img_.png</t>
  </si>
  <si>
    <t>602_img_.png</t>
  </si>
  <si>
    <t>603_img_.png</t>
  </si>
  <si>
    <t>604_img_.png</t>
  </si>
  <si>
    <t>605_img_.png</t>
  </si>
  <si>
    <t>6062.png</t>
  </si>
  <si>
    <t>606_img_.png</t>
  </si>
  <si>
    <t>607_img_.png</t>
  </si>
  <si>
    <t>6082.png</t>
  </si>
  <si>
    <t>608_img_.png</t>
  </si>
  <si>
    <t>609_img_.png</t>
  </si>
  <si>
    <t>60_img_.png</t>
  </si>
  <si>
    <t>610_img_.png</t>
  </si>
  <si>
    <t>611_img_.png</t>
  </si>
  <si>
    <t>612_img_.png</t>
  </si>
  <si>
    <t>613_img_.png</t>
  </si>
  <si>
    <t>614_img_.png</t>
  </si>
  <si>
    <t>615_img_.png</t>
  </si>
  <si>
    <t>616_img_.png</t>
  </si>
  <si>
    <t>617_img_.png</t>
  </si>
  <si>
    <t>618_img_.png</t>
  </si>
  <si>
    <t>619_img_.png</t>
  </si>
  <si>
    <t>61_img_.png</t>
  </si>
  <si>
    <t>620_img_.png</t>
  </si>
  <si>
    <t>621_img_.png</t>
  </si>
  <si>
    <t>622_img_.png</t>
  </si>
  <si>
    <t>623_img_.png</t>
  </si>
  <si>
    <t>625_img_.png</t>
  </si>
  <si>
    <t>626_img_.png</t>
  </si>
  <si>
    <t>627_img_.png</t>
  </si>
  <si>
    <t>628_img_.png</t>
  </si>
  <si>
    <t>629_img_.png</t>
  </si>
  <si>
    <t>62_img_.png</t>
  </si>
  <si>
    <t>630_img_.png</t>
  </si>
  <si>
    <t>631_img_.png</t>
  </si>
  <si>
    <t>632_img_.png</t>
  </si>
  <si>
    <t>633_img_.png</t>
  </si>
  <si>
    <t>634_img_.png</t>
  </si>
  <si>
    <t>635_img_.png</t>
  </si>
  <si>
    <t>636_img_.png</t>
  </si>
  <si>
    <t>637_img_.png</t>
  </si>
  <si>
    <t>638_img_.png</t>
  </si>
  <si>
    <t>639_img_.png</t>
  </si>
  <si>
    <t>63_img_.png</t>
  </si>
  <si>
    <t>640_img_.png</t>
  </si>
  <si>
    <t>641_img_.png</t>
  </si>
  <si>
    <t>642_img_.png</t>
  </si>
  <si>
    <t>645_img_.png</t>
  </si>
  <si>
    <t>646_img_.png</t>
  </si>
  <si>
    <t>647_img_.png</t>
  </si>
  <si>
    <t>648_img_.png</t>
  </si>
  <si>
    <t>649_img_.png</t>
  </si>
  <si>
    <t>64_img_.png</t>
  </si>
  <si>
    <t>650_img_.png</t>
  </si>
  <si>
    <t>651.png</t>
  </si>
  <si>
    <t>651_img_.png</t>
  </si>
  <si>
    <t>652_img_.png</t>
  </si>
  <si>
    <t>653_img_.png</t>
  </si>
  <si>
    <t>654_img_.png</t>
  </si>
  <si>
    <t>655_img_.png</t>
  </si>
  <si>
    <t>656_img_.png</t>
  </si>
  <si>
    <t>657_img_.png</t>
  </si>
  <si>
    <t>658_img_.png</t>
  </si>
  <si>
    <t>659_img_.png</t>
  </si>
  <si>
    <t>65_img_.png</t>
  </si>
  <si>
    <t>660_img_.png</t>
  </si>
  <si>
    <t>661_img_.png</t>
  </si>
  <si>
    <t>662_img_.png</t>
  </si>
  <si>
    <t>663_img_.png</t>
  </si>
  <si>
    <t>666_img_.png</t>
  </si>
  <si>
    <t>668_img_.png</t>
  </si>
  <si>
    <t>670_img_.png</t>
  </si>
  <si>
    <t>672_img_.png</t>
  </si>
  <si>
    <t>673_img_.png</t>
  </si>
  <si>
    <t>674_img_.png</t>
  </si>
  <si>
    <t>675_img_.png</t>
  </si>
  <si>
    <t>676_img_.png</t>
  </si>
  <si>
    <t>677_img_.png</t>
  </si>
  <si>
    <t>6788.png</t>
  </si>
  <si>
    <t>678_img_.png</t>
  </si>
  <si>
    <t>679_img_.png</t>
  </si>
  <si>
    <t>67_img_.png</t>
  </si>
  <si>
    <t>680_img_.png</t>
  </si>
  <si>
    <t>681_img_.png</t>
  </si>
  <si>
    <t>6820.png</t>
  </si>
  <si>
    <t>682_img_.png</t>
  </si>
  <si>
    <t>683_img_.png</t>
  </si>
  <si>
    <t>684_img_.png</t>
  </si>
  <si>
    <t>685_img_.png</t>
  </si>
  <si>
    <t>686_img_.png</t>
  </si>
  <si>
    <t>6872.png</t>
  </si>
  <si>
    <t>687_img_.png</t>
  </si>
  <si>
    <t>688_img_.png</t>
  </si>
  <si>
    <t>689_img_.png</t>
  </si>
  <si>
    <t>690_img_.png</t>
  </si>
  <si>
    <t>691_img_.png</t>
  </si>
  <si>
    <t>692_img_.png</t>
  </si>
  <si>
    <t>694_img_.png</t>
  </si>
  <si>
    <t>695_img_.png</t>
  </si>
  <si>
    <t>696_img_.png</t>
  </si>
  <si>
    <t>697_img_.png</t>
  </si>
  <si>
    <t>698_img_.png</t>
  </si>
  <si>
    <t>699_img_.png</t>
  </si>
  <si>
    <t>6_img_.png</t>
  </si>
  <si>
    <t>700_img_.png</t>
  </si>
  <si>
    <t>701_img_.png</t>
  </si>
  <si>
    <t>7027.png</t>
  </si>
  <si>
    <t>702_img_.png</t>
  </si>
  <si>
    <t>703_img_.png</t>
  </si>
  <si>
    <t>704_img_.png</t>
  </si>
  <si>
    <t>705_img_.png</t>
  </si>
  <si>
    <t>706_img_.png</t>
  </si>
  <si>
    <t>707_img_.png</t>
  </si>
  <si>
    <t>708_img_.png</t>
  </si>
  <si>
    <t>709_img_.png</t>
  </si>
  <si>
    <t>70_img_.png</t>
  </si>
  <si>
    <t>710_img_.png</t>
  </si>
  <si>
    <t>711_img_.png</t>
  </si>
  <si>
    <t>712_img_.png</t>
  </si>
  <si>
    <t>713_img_.png</t>
  </si>
  <si>
    <t>714_img_.png</t>
  </si>
  <si>
    <t>715_img_.png</t>
  </si>
  <si>
    <t>716_img_.png</t>
  </si>
  <si>
    <t>718_img_.png</t>
  </si>
  <si>
    <t>719_img_.png</t>
  </si>
  <si>
    <t>720_img_.png</t>
  </si>
  <si>
    <t>721_img_.png</t>
  </si>
  <si>
    <t>722_img_.png</t>
  </si>
  <si>
    <t>723_img_.png</t>
  </si>
  <si>
    <t>724_img_.png</t>
  </si>
  <si>
    <t>725_img_.png</t>
  </si>
  <si>
    <t>726_img_.png</t>
  </si>
  <si>
    <t>727_img_.png</t>
  </si>
  <si>
    <t>728_img_.png</t>
  </si>
  <si>
    <t>729_img_.png</t>
  </si>
  <si>
    <t>72_img_.png</t>
  </si>
  <si>
    <t>730_img_.png</t>
  </si>
  <si>
    <t>731_img_.png</t>
  </si>
  <si>
    <t>732_img_.png</t>
  </si>
  <si>
    <t>733_img_.png</t>
  </si>
  <si>
    <t>734_img_.png</t>
  </si>
  <si>
    <t>735_img_.png</t>
  </si>
  <si>
    <t>736_img_.png</t>
  </si>
  <si>
    <t>737_img_.png</t>
  </si>
  <si>
    <t>738_img_.png</t>
  </si>
  <si>
    <t>73_img_.png</t>
  </si>
  <si>
    <t>740_img_.png</t>
  </si>
  <si>
    <t>741_img_.png</t>
  </si>
  <si>
    <t>743_img_.png</t>
  </si>
  <si>
    <t>744_img_.png</t>
  </si>
  <si>
    <t>745_img_.png</t>
  </si>
  <si>
    <t>746_img_.png</t>
  </si>
  <si>
    <t>747_img_.png</t>
  </si>
  <si>
    <t>748_img_.png</t>
  </si>
  <si>
    <t>749_img_.png</t>
  </si>
  <si>
    <t>74_img_.png</t>
  </si>
  <si>
    <t>750_img_.png</t>
  </si>
  <si>
    <t>751_img_.png</t>
  </si>
  <si>
    <t>752_img_.png</t>
  </si>
  <si>
    <t>753_img_.png</t>
  </si>
  <si>
    <t>754_img_.png</t>
  </si>
  <si>
    <t>756.png</t>
  </si>
  <si>
    <t>756_img_.png</t>
  </si>
  <si>
    <t>757_img_.png</t>
  </si>
  <si>
    <t>758.png</t>
  </si>
  <si>
    <t>758_img_.png</t>
  </si>
  <si>
    <t>759_img_.png</t>
  </si>
  <si>
    <t>760_img_.png</t>
  </si>
  <si>
    <t>762_img_.png</t>
  </si>
  <si>
    <t>763_img_.png</t>
  </si>
  <si>
    <t>7643.png</t>
  </si>
  <si>
    <t>764_img_.png</t>
  </si>
  <si>
    <t>7654.png</t>
  </si>
  <si>
    <t>765_img_.png</t>
  </si>
  <si>
    <t>766_img_.png</t>
  </si>
  <si>
    <t>767_img_.png</t>
  </si>
  <si>
    <t>768_img_.png</t>
  </si>
  <si>
    <t>769_img_.png</t>
  </si>
  <si>
    <t>76_img_.png</t>
  </si>
  <si>
    <t>770_img_.png</t>
  </si>
  <si>
    <t>771_img_.png</t>
  </si>
  <si>
    <t>772_img_.png</t>
  </si>
  <si>
    <t>773_img_.png</t>
  </si>
  <si>
    <t>775_img_.png</t>
  </si>
  <si>
    <t>776_img_.png</t>
  </si>
  <si>
    <t>777_img_.png</t>
  </si>
  <si>
    <t>778_img_.png</t>
  </si>
  <si>
    <t>779_img_.png</t>
  </si>
  <si>
    <t>77_img_.png</t>
  </si>
  <si>
    <t>780_img_.png</t>
  </si>
  <si>
    <t>781_img_.png</t>
  </si>
  <si>
    <t>782_img_.png</t>
  </si>
  <si>
    <t>783_img_.png</t>
  </si>
  <si>
    <t>784_img_.png</t>
  </si>
  <si>
    <t>785_img_.png</t>
  </si>
  <si>
    <t>786_img_.png</t>
  </si>
  <si>
    <t>787_img_.png</t>
  </si>
  <si>
    <t>788_img_.png</t>
  </si>
  <si>
    <t>789_img_.png</t>
  </si>
  <si>
    <t>78_img_.png</t>
  </si>
  <si>
    <t>790_img_.png</t>
  </si>
  <si>
    <t>7916.png</t>
  </si>
  <si>
    <t>791_img_.png</t>
  </si>
  <si>
    <t>792_img_.png</t>
  </si>
  <si>
    <t>793_img_.png</t>
  </si>
  <si>
    <t>794_img_.png</t>
  </si>
  <si>
    <t>795_img_.png</t>
  </si>
  <si>
    <t>796_img_.png</t>
  </si>
  <si>
    <t>797_img_.png</t>
  </si>
  <si>
    <t>798_img_.png</t>
  </si>
  <si>
    <t>799_img_.png</t>
  </si>
  <si>
    <t>79_img_.png</t>
  </si>
  <si>
    <t>7_img_.png</t>
  </si>
  <si>
    <t>800_img_.png</t>
  </si>
  <si>
    <t>8010.png</t>
  </si>
  <si>
    <t>802_img_.png</t>
  </si>
  <si>
    <t>803_img_.png</t>
  </si>
  <si>
    <t>8046.png</t>
  </si>
  <si>
    <t>804_img_.png</t>
  </si>
  <si>
    <t>8056.png</t>
  </si>
  <si>
    <t>806_img_.png</t>
  </si>
  <si>
    <t>807_img_.png</t>
  </si>
  <si>
    <t>808_img_.png</t>
  </si>
  <si>
    <t>809_img_.png</t>
  </si>
  <si>
    <t>80_img_.png</t>
  </si>
  <si>
    <t>810_img_.png</t>
  </si>
  <si>
    <t>811_img_.png</t>
  </si>
  <si>
    <t>812_img_.png</t>
  </si>
  <si>
    <t>813_img_.png</t>
  </si>
  <si>
    <t>814_img_.png</t>
  </si>
  <si>
    <t>815_img_.png</t>
  </si>
  <si>
    <t>816_img_.png</t>
  </si>
  <si>
    <t>817_img_.png</t>
  </si>
  <si>
    <t>818_img_.png</t>
  </si>
  <si>
    <t>819_img_.png</t>
  </si>
  <si>
    <t>820_img_.png</t>
  </si>
  <si>
    <t>821_img_.png</t>
  </si>
  <si>
    <t>822_img_.png</t>
  </si>
  <si>
    <t>823_img_.png</t>
  </si>
  <si>
    <t>8262.png</t>
  </si>
  <si>
    <t>827_img_.png</t>
  </si>
  <si>
    <t>8288.png</t>
  </si>
  <si>
    <t>828_img_.png</t>
  </si>
  <si>
    <t>829_img_.png</t>
  </si>
  <si>
    <t>82_img_.png</t>
  </si>
  <si>
    <t>831_img_.png</t>
  </si>
  <si>
    <t>832_img_.png</t>
  </si>
  <si>
    <t>833_img_.png</t>
  </si>
  <si>
    <t>834_img_.png</t>
  </si>
  <si>
    <t>835_img_.png</t>
  </si>
  <si>
    <t>837.png</t>
  </si>
  <si>
    <t>837_img_.png</t>
  </si>
  <si>
    <t>838_img_.png</t>
  </si>
  <si>
    <t>841.png</t>
  </si>
  <si>
    <t>841_img_.png</t>
  </si>
  <si>
    <t>842_img_.png</t>
  </si>
  <si>
    <t>843_img_.png</t>
  </si>
  <si>
    <t>844_img_.png</t>
  </si>
  <si>
    <t>845_img_.png</t>
  </si>
  <si>
    <t>846_img_.png</t>
  </si>
  <si>
    <t>847_img_.png</t>
  </si>
  <si>
    <t>848_img_.png</t>
  </si>
  <si>
    <t>849_img_.png</t>
  </si>
  <si>
    <t>850_img_.png</t>
  </si>
  <si>
    <t>851_img_.png</t>
  </si>
  <si>
    <t>852_img_.png</t>
  </si>
  <si>
    <t>854_img_.png</t>
  </si>
  <si>
    <t>855_img_.png</t>
  </si>
  <si>
    <t>856_img_.png</t>
  </si>
  <si>
    <t>857_img_.png</t>
  </si>
  <si>
    <t>858_img_.png</t>
  </si>
  <si>
    <t>859_img_.png</t>
  </si>
  <si>
    <t>860_img_.png</t>
  </si>
  <si>
    <t>861_img_.png</t>
  </si>
  <si>
    <t>862_img_.png</t>
  </si>
  <si>
    <t>863_img_.png</t>
  </si>
  <si>
    <t>865_img_.png</t>
  </si>
  <si>
    <t>866_img_.png</t>
  </si>
  <si>
    <t>867_img_.png</t>
  </si>
  <si>
    <t>868_img_.png</t>
  </si>
  <si>
    <t>869_img_.png</t>
  </si>
  <si>
    <t>86_img_.png</t>
  </si>
  <si>
    <t>871_img_.png</t>
  </si>
  <si>
    <t>872_img_.png</t>
  </si>
  <si>
    <t>873_img_.png</t>
  </si>
  <si>
    <t>874_img_.png</t>
  </si>
  <si>
    <t>875_img_.png</t>
  </si>
  <si>
    <t>876_img_.png</t>
  </si>
  <si>
    <t>877_img_.png</t>
  </si>
  <si>
    <t>878_img_.png</t>
  </si>
  <si>
    <t>879_img_.png</t>
  </si>
  <si>
    <t>87_img_.png</t>
  </si>
  <si>
    <t>880_img_.png</t>
  </si>
  <si>
    <t>881_img_.png</t>
  </si>
  <si>
    <t>887_img_.png</t>
  </si>
  <si>
    <t>889_img_.png</t>
  </si>
  <si>
    <t>890.png</t>
  </si>
  <si>
    <t>890_img_.png</t>
  </si>
  <si>
    <t>891_img_.png</t>
  </si>
  <si>
    <t>892_img_.png</t>
  </si>
  <si>
    <t>893_img_.png</t>
  </si>
  <si>
    <t>895_img_.png</t>
  </si>
  <si>
    <t>896_img_.png</t>
  </si>
  <si>
    <t>89_img_.png</t>
  </si>
  <si>
    <t>8_img_.png</t>
  </si>
  <si>
    <t>901_img_.png</t>
  </si>
  <si>
    <t>904_img_.png</t>
  </si>
  <si>
    <t>905_img_.png</t>
  </si>
  <si>
    <t>906_img_.png</t>
  </si>
  <si>
    <t>907_img_.png</t>
  </si>
  <si>
    <t>908_img_.png</t>
  </si>
  <si>
    <t>909_img_.png</t>
  </si>
  <si>
    <t>90_img_.png</t>
  </si>
  <si>
    <t>910_img_.png</t>
  </si>
  <si>
    <t>911_img_.png</t>
  </si>
  <si>
    <t>912_img_.png</t>
  </si>
  <si>
    <t>913_img_.png</t>
  </si>
  <si>
    <t>914_img_.png</t>
  </si>
  <si>
    <t>915_img_.png</t>
  </si>
  <si>
    <t>916_img_.png</t>
  </si>
  <si>
    <t>917_img_.png</t>
  </si>
  <si>
    <t>918_img_.png</t>
  </si>
  <si>
    <t>919_img_.png</t>
  </si>
  <si>
    <t>91_img_.png</t>
  </si>
  <si>
    <t>920_img_.png</t>
  </si>
  <si>
    <t>921_img_.png</t>
  </si>
  <si>
    <t>922_img_.png</t>
  </si>
  <si>
    <t>923_img_.png</t>
  </si>
  <si>
    <t>924_img_.png</t>
  </si>
  <si>
    <t>925_img_.png</t>
  </si>
  <si>
    <t>926_img_.png</t>
  </si>
  <si>
    <t>927_img_.png</t>
  </si>
  <si>
    <t>928_img_.png</t>
  </si>
  <si>
    <t>929_img_.png</t>
  </si>
  <si>
    <t>92_img_.png</t>
  </si>
  <si>
    <t>94_img_.png</t>
  </si>
  <si>
    <t>9547.png</t>
  </si>
  <si>
    <t>9554.png</t>
  </si>
  <si>
    <t>9557.png</t>
  </si>
  <si>
    <t>9567.png</t>
  </si>
  <si>
    <t>95_img_.png</t>
  </si>
  <si>
    <t>96_img_.png</t>
  </si>
  <si>
    <t>97_img_.png</t>
  </si>
  <si>
    <t>9896.png</t>
  </si>
  <si>
    <t>98_img_.png</t>
  </si>
  <si>
    <t>9900.png</t>
  </si>
  <si>
    <t>9907.png</t>
  </si>
  <si>
    <t>9947.png</t>
  </si>
  <si>
    <t>99_img_.png</t>
  </si>
  <si>
    <t>9_img_.png</t>
  </si>
  <si>
    <t>UIQM a-b</t>
  </si>
  <si>
    <t>UIQM b-c</t>
  </si>
  <si>
    <t>UIQM a-c</t>
  </si>
  <si>
    <t>UCIQE a-b</t>
  </si>
  <si>
    <t>UCIQE b-c</t>
  </si>
  <si>
    <t>UCIQE a-c</t>
  </si>
  <si>
    <t>Naik</t>
  </si>
  <si>
    <t>Turun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</si>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</sst>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D69C3-E231-47AD-8BA4-8CBEB8B337E4}" name="Table1" displayName="Table1" ref="A1:T892" totalsRowCount="1">
  <autoFilter ref="A1:T891" xr:uid="{AFED69C3-E231-47AD-8BA4-8CBEB8B337E4}">
    <filterColumn colId="17">
      <filters>
        <filter val="bluish"/>
        <filter val="greenish"/>
        <filter val="yellowish"/>
      </filters>
    </filterColumn>
  </autoFilter>
  <sortState xmlns:xlrd2="http://schemas.microsoft.com/office/spreadsheetml/2017/richdata2" ref="A6:T890">
    <sortCondition ref="R1:R891"/>
  </sortState>
  <tableColumns count="20">
    <tableColumn id="1" xr3:uid="{1C611567-1853-427B-8701-FA38438B848F}" name="id"/>
    <tableColumn id="2" xr3:uid="{3D6F0C70-DCE4-4FA0-91C6-3DF457496625}" name="filename"/>
    <tableColumn id="3" xr3:uid="{68343F0A-A2EE-48B1-B3D8-6F35A57627DC}" name="cast"/>
    <tableColumn id="4" xr3:uid="{0E999203-235C-4A5F-ADB9-C443387D2C8D}" name="a_uiqm" totalsRowFunction="custom">
      <totalsRowFormula>AVERAGE(Table1[a_uiqm])</totalsRowFormula>
    </tableColumn>
    <tableColumn id="5" xr3:uid="{17A393E6-F6EB-43C0-86BD-DF3EEA46B01A}" name="a_uciqe" totalsRowFunction="custom">
      <totalsRowFormula>AVERAGE(Table1[a_uciqe])</totalsRowFormula>
    </tableColumn>
    <tableColumn id="6" xr3:uid="{3365C8F8-4725-48FE-B4F4-F71296B84636}" name="b_uiqm" totalsRowFunction="custom">
      <totalsRowFormula>AVERAGE(Table1[b_uiqm])</totalsRowFormula>
    </tableColumn>
    <tableColumn id="7" xr3:uid="{F1406379-2396-4BEF-AF19-ABE862BD9456}" name="b_uciqe" totalsRowFunction="custom">
      <totalsRowFormula>AVERAGE(Table1[b_uciqe])</totalsRowFormula>
    </tableColumn>
    <tableColumn id="8" xr3:uid="{B916D04D-7BFD-4C2F-AFDD-B840A489DBAA}" name="c_uiqm" totalsRowFunction="custom">
      <totalsRowFormula>AVERAGE(Table1[c_uiqm])</totalsRowFormula>
    </tableColumn>
    <tableColumn id="9" xr3:uid="{F003D79D-041A-47EA-ACC2-238AC72803D4}" name="c_uciqe" totalsRowFunction="custom">
      <totalsRowFormula>AVERAGE(Table1[c_uciqe])</totalsRowFormula>
    </tableColumn>
    <tableColumn id="10" xr3:uid="{8790AD42-33BB-4F8F-A93D-5295F93B9E2E}" name="UIQM a-b" dataDxfId="10">
      <calculatedColumnFormula>IF(Table1[[#This Row],[a_uiqm]]&lt;Table1[[#This Row],[b_uiqm]],"Naik","Turun")</calculatedColumnFormula>
    </tableColumn>
    <tableColumn id="11" xr3:uid="{E0BAD474-0CAF-4A35-A723-6AD11A736E10}" name="UIQM b-c" dataDxfId="9">
      <calculatedColumnFormula>IF(Table1[[#This Row],[b_uiqm]]&lt;Table1[[#This Row],[c_uiqm]],"Naik","Turun")</calculatedColumnFormula>
    </tableColumn>
    <tableColumn id="12" xr3:uid="{06D359D1-96D8-44E6-A13D-249417466B72}" name="UIQM a-c" dataDxfId="8">
      <calculatedColumnFormula>IF(Table1[[#This Row],[a_uiqm]]&lt;Table1[[#This Row],[c_uiqm]],"Naik","Turun")</calculatedColumnFormula>
    </tableColumn>
    <tableColumn id="16" xr3:uid="{B3708745-6F65-434E-B207-9A43B9D03D25}" name="Column1" dataDxfId="7">
      <calculatedColumnFormula>Table1[[#This Row],[c_uiqm]]-Table1[[#This Row],[a_uiqm]]</calculatedColumnFormula>
    </tableColumn>
    <tableColumn id="13" xr3:uid="{1660B4C9-A1E8-4D9F-8AC6-95EBAC2C0F2C}" name="UCIQE a-b" dataDxfId="6">
      <calculatedColumnFormula>IF(Table1[[#This Row],[a_uciqe]]&lt;Table1[[#This Row],[b_uciqe]],"Naik","Turun")</calculatedColumnFormula>
    </tableColumn>
    <tableColumn id="14" xr3:uid="{06302BAB-DD85-4D80-ACDE-DEAF2D8EABE5}" name="UCIQE b-c" dataDxfId="5">
      <calculatedColumnFormula>IF(Table1[[#This Row],[b_uciqe]]&lt;Table1[[#This Row],[c_uciqe]],"Naik","Turun")</calculatedColumnFormula>
    </tableColumn>
    <tableColumn id="15" xr3:uid="{7C39BD2D-56B0-4CDE-A67A-4299AAC67CD5}" name="UCIQE a-c" dataDxfId="4">
      <calculatedColumnFormula>IF(Table1[[#This Row],[a_uciqe]]&lt;Table1[[#This Row],[c_uciqe]],"Naik","Turun")</calculatedColumnFormula>
    </tableColumn>
    <tableColumn id="17" xr3:uid="{F30A824C-4AD1-4B46-BAA7-BB5F5C0B1F45}" name="Column2" dataDxfId="3"/>
    <tableColumn id="18" xr3:uid="{B64B4D3A-B2DF-4BCB-B9B7-BE67090F4DDF}" name="Column3" dataDxfId="2"/>
    <tableColumn id="19" xr3:uid="{844F8085-8B26-45E7-B93A-A0ED72FD09B3}" name="Column4" dataDxfId="1"/>
    <tableColumn id="20" xr3:uid="{5D9925A6-0ED9-4A5A-AAB7-66477357A9C2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1E2-3407-4423-831A-7824790196FE}">
  <dimension ref="A1:T901"/>
  <sheetViews>
    <sheetView tabSelected="1" workbookViewId="0">
      <pane ySplit="1" topLeftCell="A2" activePane="bottomLeft" state="frozen"/>
      <selection pane="bottomLeft" activeCell="Q29" sqref="Q29"/>
    </sheetView>
  </sheetViews>
  <sheetFormatPr defaultRowHeight="15" x14ac:dyDescent="0.25"/>
  <cols>
    <col min="2" max="2" width="11.140625" customWidth="1"/>
    <col min="4" max="4" width="9.5703125" customWidth="1"/>
    <col min="5" max="5" width="10" customWidth="1"/>
    <col min="6" max="6" width="9.7109375" customWidth="1"/>
    <col min="7" max="7" width="10.140625" customWidth="1"/>
    <col min="8" max="8" width="9.5703125" customWidth="1"/>
    <col min="9" max="9" width="12" bestFit="1" customWidth="1"/>
    <col min="10" max="11" width="11.42578125" bestFit="1" customWidth="1"/>
    <col min="12" max="12" width="11.28515625" bestFit="1" customWidth="1"/>
    <col min="13" max="13" width="11.28515625" customWidth="1"/>
    <col min="14" max="15" width="12.42578125" bestFit="1" customWidth="1"/>
    <col min="16" max="16" width="12.28515625" bestFit="1" customWidth="1"/>
    <col min="17" max="17" width="16.140625" customWidth="1"/>
    <col min="18" max="19" width="13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903</v>
      </c>
      <c r="K1" t="s">
        <v>904</v>
      </c>
      <c r="L1" t="s">
        <v>905</v>
      </c>
      <c r="M1" t="s">
        <v>911</v>
      </c>
      <c r="N1" t="s">
        <v>906</v>
      </c>
      <c r="O1" t="s">
        <v>907</v>
      </c>
      <c r="P1" t="s">
        <v>908</v>
      </c>
      <c r="Q1" t="s">
        <v>912</v>
      </c>
      <c r="R1" t="s">
        <v>913</v>
      </c>
      <c r="S1" t="s">
        <v>914</v>
      </c>
      <c r="T1" t="s">
        <v>915</v>
      </c>
    </row>
    <row r="2" spans="1:20" hidden="1" x14ac:dyDescent="0.25">
      <c r="A2">
        <v>0</v>
      </c>
      <c r="B2" t="s">
        <v>9</v>
      </c>
      <c r="C2" t="s">
        <v>10</v>
      </c>
      <c r="D2">
        <v>2.28147596455748</v>
      </c>
      <c r="E2">
        <v>0.96137318636900004</v>
      </c>
      <c r="F2">
        <v>2.34659974168963</v>
      </c>
      <c r="G2">
        <v>0.97181948023858</v>
      </c>
      <c r="H2">
        <v>1.5562252169122199</v>
      </c>
      <c r="I2">
        <v>3.1561951129594199</v>
      </c>
      <c r="J2" t="str">
        <f>IF(Table1[[#This Row],[a_uiqm]]&lt;Table1[[#This Row],[b_uiqm]],"Naik","Turun")</f>
        <v>Naik</v>
      </c>
      <c r="K2" t="str">
        <f>IF(Table1[[#This Row],[b_uiqm]]&lt;Table1[[#This Row],[c_uiqm]],"Naik","Turun")</f>
        <v>Turun</v>
      </c>
      <c r="L2" t="str">
        <f>IF(Table1[[#This Row],[a_uiqm]]&lt;Table1[[#This Row],[c_uiqm]],"Naik","Turun")</f>
        <v>Turun</v>
      </c>
      <c r="M2">
        <f>Table1[[#This Row],[c_uiqm]]-Table1[[#This Row],[a_uiqm]]</f>
        <v>-0.7252507476452601</v>
      </c>
      <c r="N2" t="str">
        <f>IF(Table1[[#This Row],[a_uciqe]]&lt;Table1[[#This Row],[b_uciqe]],"Naik","Turun")</f>
        <v>Naik</v>
      </c>
      <c r="O2" t="str">
        <f>IF(Table1[[#This Row],[b_uciqe]]&lt;Table1[[#This Row],[c_uciqe]],"Naik","Turun")</f>
        <v>Naik</v>
      </c>
      <c r="P2" t="str">
        <f>IF(Table1[[#This Row],[a_uciqe]]&lt;Table1[[#This Row],[c_uciqe]],"Naik","Turun")</f>
        <v>Naik</v>
      </c>
      <c r="Q2" t="s">
        <v>10</v>
      </c>
      <c r="R2" t="s">
        <v>19</v>
      </c>
      <c r="S2" t="s">
        <v>19</v>
      </c>
      <c r="T2" t="s">
        <v>19</v>
      </c>
    </row>
    <row r="3" spans="1:20" hidden="1" x14ac:dyDescent="0.25">
      <c r="A3">
        <v>1</v>
      </c>
      <c r="B3" t="s">
        <v>11</v>
      </c>
      <c r="C3" t="s">
        <v>12</v>
      </c>
      <c r="D3">
        <v>1.9653606668744299</v>
      </c>
      <c r="E3">
        <v>0.64970741205377003</v>
      </c>
      <c r="F3">
        <v>2.0139186112597001</v>
      </c>
      <c r="G3">
        <v>0.65029455805988501</v>
      </c>
      <c r="H3">
        <v>2.2792089908235198</v>
      </c>
      <c r="I3">
        <v>0.85525437631940404</v>
      </c>
      <c r="J3" t="str">
        <f>IF(Table1[[#This Row],[a_uiqm]]&lt;Table1[[#This Row],[b_uiqm]],"Naik","Turun")</f>
        <v>Naik</v>
      </c>
      <c r="K3" t="str">
        <f>IF(Table1[[#This Row],[b_uiqm]]&lt;Table1[[#This Row],[c_uiqm]],"Naik","Turun")</f>
        <v>Naik</v>
      </c>
      <c r="L3" t="str">
        <f>IF(Table1[[#This Row],[a_uiqm]]&lt;Table1[[#This Row],[c_uiqm]],"Naik","Turun")</f>
        <v>Naik</v>
      </c>
      <c r="M3">
        <f>Table1[[#This Row],[c_uiqm]]-Table1[[#This Row],[a_uiqm]]</f>
        <v>0.3138483239490899</v>
      </c>
      <c r="N3" t="str">
        <f>IF(Table1[[#This Row],[a_uciqe]]&lt;Table1[[#This Row],[b_uciqe]],"Naik","Turun")</f>
        <v>Naik</v>
      </c>
      <c r="O3" t="str">
        <f>IF(Table1[[#This Row],[b_uciqe]]&lt;Table1[[#This Row],[c_uciqe]],"Naik","Turun")</f>
        <v>Naik</v>
      </c>
      <c r="P3" t="str">
        <f>IF(Table1[[#This Row],[a_uciqe]]&lt;Table1[[#This Row],[c_uciqe]],"Naik","Turun")</f>
        <v>Naik</v>
      </c>
      <c r="Q3" t="s">
        <v>12</v>
      </c>
      <c r="R3" t="s">
        <v>19</v>
      </c>
      <c r="S3" t="s">
        <v>19</v>
      </c>
      <c r="T3" t="s">
        <v>19</v>
      </c>
    </row>
    <row r="4" spans="1:20" hidden="1" x14ac:dyDescent="0.25">
      <c r="A4">
        <v>2</v>
      </c>
      <c r="B4" t="s">
        <v>13</v>
      </c>
      <c r="C4" t="s">
        <v>12</v>
      </c>
      <c r="D4">
        <v>2.7769862525303401</v>
      </c>
      <c r="E4">
        <v>1.11015292866473</v>
      </c>
      <c r="F4">
        <v>2.7632538458862999</v>
      </c>
      <c r="G4">
        <v>1.0909026298055899</v>
      </c>
      <c r="H4">
        <v>2.6167664675557498</v>
      </c>
      <c r="I4">
        <v>2.3375640546833898</v>
      </c>
      <c r="J4" t="str">
        <f>IF(Table1[[#This Row],[a_uiqm]]&lt;Table1[[#This Row],[b_uiqm]],"Naik","Turun")</f>
        <v>Turun</v>
      </c>
      <c r="K4" t="str">
        <f>IF(Table1[[#This Row],[b_uiqm]]&lt;Table1[[#This Row],[c_uiqm]],"Naik","Turun")</f>
        <v>Turun</v>
      </c>
      <c r="L4" t="str">
        <f>IF(Table1[[#This Row],[a_uiqm]]&lt;Table1[[#This Row],[c_uiqm]],"Naik","Turun")</f>
        <v>Turun</v>
      </c>
      <c r="M4">
        <f>Table1[[#This Row],[c_uiqm]]-Table1[[#This Row],[a_uiqm]]</f>
        <v>-0.16021978497459033</v>
      </c>
      <c r="N4" t="str">
        <f>IF(Table1[[#This Row],[a_uciqe]]&lt;Table1[[#This Row],[b_uciqe]],"Naik","Turun")</f>
        <v>Turun</v>
      </c>
      <c r="O4" t="str">
        <f>IF(Table1[[#This Row],[b_uciqe]]&lt;Table1[[#This Row],[c_uciqe]],"Naik","Turun")</f>
        <v>Naik</v>
      </c>
      <c r="P4" t="str">
        <f>IF(Table1[[#This Row],[a_uciqe]]&lt;Table1[[#This Row],[c_uciqe]],"Naik","Turun")</f>
        <v>Naik</v>
      </c>
      <c r="Q4" t="s">
        <v>12</v>
      </c>
      <c r="R4" t="s">
        <v>19</v>
      </c>
      <c r="S4" t="s">
        <v>19</v>
      </c>
      <c r="T4" t="s">
        <v>19</v>
      </c>
    </row>
    <row r="5" spans="1:20" hidden="1" x14ac:dyDescent="0.25">
      <c r="A5">
        <v>3</v>
      </c>
      <c r="B5" t="s">
        <v>14</v>
      </c>
      <c r="C5" t="s">
        <v>12</v>
      </c>
      <c r="D5">
        <v>2.1672497784712599</v>
      </c>
      <c r="E5">
        <v>0.62224646826770702</v>
      </c>
      <c r="F5">
        <v>2.1787050825310601</v>
      </c>
      <c r="G5">
        <v>0.61374260315317797</v>
      </c>
      <c r="H5">
        <v>2.3471545958948901</v>
      </c>
      <c r="I5">
        <v>0.79102167256182299</v>
      </c>
      <c r="J5" t="str">
        <f>IF(Table1[[#This Row],[a_uiqm]]&lt;Table1[[#This Row],[b_uiqm]],"Naik","Turun")</f>
        <v>Naik</v>
      </c>
      <c r="K5" t="str">
        <f>IF(Table1[[#This Row],[b_uiqm]]&lt;Table1[[#This Row],[c_uiqm]],"Naik","Turun")</f>
        <v>Naik</v>
      </c>
      <c r="L5" t="str">
        <f>IF(Table1[[#This Row],[a_uiqm]]&lt;Table1[[#This Row],[c_uiqm]],"Naik","Turun")</f>
        <v>Naik</v>
      </c>
      <c r="M5">
        <f>Table1[[#This Row],[c_uiqm]]-Table1[[#This Row],[a_uiqm]]</f>
        <v>0.17990481742363018</v>
      </c>
      <c r="N5" t="str">
        <f>IF(Table1[[#This Row],[a_uciqe]]&lt;Table1[[#This Row],[b_uciqe]],"Naik","Turun")</f>
        <v>Turun</v>
      </c>
      <c r="O5" t="str">
        <f>IF(Table1[[#This Row],[b_uciqe]]&lt;Table1[[#This Row],[c_uciqe]],"Naik","Turun")</f>
        <v>Naik</v>
      </c>
      <c r="P5" t="str">
        <f>IF(Table1[[#This Row],[a_uciqe]]&lt;Table1[[#This Row],[c_uciqe]],"Naik","Turun")</f>
        <v>Naik</v>
      </c>
      <c r="Q5" t="s">
        <v>12</v>
      </c>
      <c r="R5" t="s">
        <v>19</v>
      </c>
      <c r="S5" t="s">
        <v>19</v>
      </c>
      <c r="T5" t="s">
        <v>19</v>
      </c>
    </row>
    <row r="6" spans="1:20" x14ac:dyDescent="0.25">
      <c r="A6">
        <v>5</v>
      </c>
      <c r="B6" t="s">
        <v>16</v>
      </c>
      <c r="C6" t="s">
        <v>10</v>
      </c>
      <c r="D6">
        <v>2.7519914830908299</v>
      </c>
      <c r="E6">
        <v>0.88723223450520206</v>
      </c>
      <c r="F6">
        <v>2.8286733386811398</v>
      </c>
      <c r="G6">
        <v>0.90488958229384697</v>
      </c>
      <c r="H6">
        <v>3.1325547104584399</v>
      </c>
      <c r="I6">
        <v>1.02824121842339</v>
      </c>
      <c r="J6" t="str">
        <f>IF(Table1[[#This Row],[a_uiqm]]&lt;Table1[[#This Row],[b_uiqm]],"Naik","Turun")</f>
        <v>Naik</v>
      </c>
      <c r="K6" t="str">
        <f>IF(Table1[[#This Row],[b_uiqm]]&lt;Table1[[#This Row],[c_uiqm]],"Naik","Turun")</f>
        <v>Naik</v>
      </c>
      <c r="L6" t="str">
        <f>IF(Table1[[#This Row],[a_uiqm]]&lt;Table1[[#This Row],[c_uiqm]],"Naik","Turun")</f>
        <v>Naik</v>
      </c>
      <c r="M6">
        <f>Table1[[#This Row],[c_uiqm]]-Table1[[#This Row],[a_uiqm]]</f>
        <v>0.38056322736761006</v>
      </c>
      <c r="N6" t="str">
        <f>IF(Table1[[#This Row],[a_uciqe]]&lt;Table1[[#This Row],[b_uciqe]],"Naik","Turun")</f>
        <v>Naik</v>
      </c>
      <c r="O6" t="str">
        <f>IF(Table1[[#This Row],[b_uciqe]]&lt;Table1[[#This Row],[c_uciqe]],"Naik","Turun")</f>
        <v>Naik</v>
      </c>
      <c r="P6" t="str">
        <f>IF(Table1[[#This Row],[a_uciqe]]&lt;Table1[[#This Row],[c_uciqe]],"Naik","Turun")</f>
        <v>Naik</v>
      </c>
      <c r="Q6" t="s">
        <v>10</v>
      </c>
      <c r="R6" t="s">
        <v>10</v>
      </c>
      <c r="S6" t="s">
        <v>10</v>
      </c>
      <c r="T6" t="s">
        <v>10</v>
      </c>
    </row>
    <row r="7" spans="1:20" x14ac:dyDescent="0.25">
      <c r="A7">
        <v>8</v>
      </c>
      <c r="B7" t="s">
        <v>20</v>
      </c>
      <c r="C7" t="s">
        <v>10</v>
      </c>
      <c r="D7">
        <v>2.1325073870554001</v>
      </c>
      <c r="E7">
        <v>0.76487957079029301</v>
      </c>
      <c r="F7">
        <v>2.2010954193702301</v>
      </c>
      <c r="G7">
        <v>0.765585328272401</v>
      </c>
      <c r="H7">
        <v>2.6082764567091399</v>
      </c>
      <c r="I7">
        <v>1.2167533246497699</v>
      </c>
      <c r="J7" t="str">
        <f>IF(Table1[[#This Row],[a_uiqm]]&lt;Table1[[#This Row],[b_uiqm]],"Naik","Turun")</f>
        <v>Naik</v>
      </c>
      <c r="K7" t="str">
        <f>IF(Table1[[#This Row],[b_uiqm]]&lt;Table1[[#This Row],[c_uiqm]],"Naik","Turun")</f>
        <v>Naik</v>
      </c>
      <c r="L7" t="str">
        <f>IF(Table1[[#This Row],[a_uiqm]]&lt;Table1[[#This Row],[c_uiqm]],"Naik","Turun")</f>
        <v>Naik</v>
      </c>
      <c r="M7">
        <f>Table1[[#This Row],[c_uiqm]]-Table1[[#This Row],[a_uiqm]]</f>
        <v>0.47576906965373977</v>
      </c>
      <c r="N7" t="str">
        <f>IF(Table1[[#This Row],[a_uciqe]]&lt;Table1[[#This Row],[b_uciqe]],"Naik","Turun")</f>
        <v>Naik</v>
      </c>
      <c r="O7" t="str">
        <f>IF(Table1[[#This Row],[b_uciqe]]&lt;Table1[[#This Row],[c_uciqe]],"Naik","Turun")</f>
        <v>Naik</v>
      </c>
      <c r="P7" t="str">
        <f>IF(Table1[[#This Row],[a_uciqe]]&lt;Table1[[#This Row],[c_uciqe]],"Naik","Turun")</f>
        <v>Naik</v>
      </c>
      <c r="Q7" t="s">
        <v>10</v>
      </c>
      <c r="R7" t="s">
        <v>10</v>
      </c>
      <c r="S7" t="s">
        <v>10</v>
      </c>
      <c r="T7" t="s">
        <v>10</v>
      </c>
    </row>
    <row r="8" spans="1:20" hidden="1" x14ac:dyDescent="0.25">
      <c r="A8">
        <v>6</v>
      </c>
      <c r="B8" t="s">
        <v>17</v>
      </c>
      <c r="C8" t="s">
        <v>12</v>
      </c>
      <c r="D8">
        <v>2.536974423597</v>
      </c>
      <c r="E8">
        <v>1.0329746009870999</v>
      </c>
      <c r="F8">
        <v>2.5577162131792299</v>
      </c>
      <c r="G8">
        <v>1.00505606678236</v>
      </c>
      <c r="H8">
        <v>2.4293363102793002</v>
      </c>
      <c r="I8">
        <v>2.2560409210137902</v>
      </c>
      <c r="J8" t="str">
        <f>IF(Table1[[#This Row],[a_uiqm]]&lt;Table1[[#This Row],[b_uiqm]],"Naik","Turun")</f>
        <v>Naik</v>
      </c>
      <c r="K8" t="str">
        <f>IF(Table1[[#This Row],[b_uiqm]]&lt;Table1[[#This Row],[c_uiqm]],"Naik","Turun")</f>
        <v>Turun</v>
      </c>
      <c r="L8" t="str">
        <f>IF(Table1[[#This Row],[a_uiqm]]&lt;Table1[[#This Row],[c_uiqm]],"Naik","Turun")</f>
        <v>Turun</v>
      </c>
      <c r="M8">
        <f>Table1[[#This Row],[c_uiqm]]-Table1[[#This Row],[a_uiqm]]</f>
        <v>-0.10763811331769979</v>
      </c>
      <c r="N8" t="str">
        <f>IF(Table1[[#This Row],[a_uciqe]]&lt;Table1[[#This Row],[b_uciqe]],"Naik","Turun")</f>
        <v>Turun</v>
      </c>
      <c r="O8" t="str">
        <f>IF(Table1[[#This Row],[b_uciqe]]&lt;Table1[[#This Row],[c_uciqe]],"Naik","Turun")</f>
        <v>Naik</v>
      </c>
      <c r="P8" t="str">
        <f>IF(Table1[[#This Row],[a_uciqe]]&lt;Table1[[#This Row],[c_uciqe]],"Naik","Turun")</f>
        <v>Naik</v>
      </c>
      <c r="Q8" t="s">
        <v>12</v>
      </c>
      <c r="R8" t="s">
        <v>19</v>
      </c>
      <c r="S8" t="s">
        <v>19</v>
      </c>
      <c r="T8" t="s">
        <v>19</v>
      </c>
    </row>
    <row r="9" spans="1:20" hidden="1" x14ac:dyDescent="0.25">
      <c r="A9">
        <v>7</v>
      </c>
      <c r="B9" t="s">
        <v>18</v>
      </c>
      <c r="C9" t="s">
        <v>19</v>
      </c>
      <c r="D9">
        <v>2.3420865936722199</v>
      </c>
      <c r="E9">
        <v>1.0625430774628599</v>
      </c>
      <c r="F9">
        <v>2.4480097760265398</v>
      </c>
      <c r="G9">
        <v>1.0309648856315199</v>
      </c>
      <c r="H9">
        <v>1.49746582046415</v>
      </c>
      <c r="I9">
        <v>3.4159591254411898</v>
      </c>
      <c r="J9" t="str">
        <f>IF(Table1[[#This Row],[a_uiqm]]&lt;Table1[[#This Row],[b_uiqm]],"Naik","Turun")</f>
        <v>Naik</v>
      </c>
      <c r="K9" t="str">
        <f>IF(Table1[[#This Row],[b_uiqm]]&lt;Table1[[#This Row],[c_uiqm]],"Naik","Turun")</f>
        <v>Turun</v>
      </c>
      <c r="L9" t="str">
        <f>IF(Table1[[#This Row],[a_uiqm]]&lt;Table1[[#This Row],[c_uiqm]],"Naik","Turun")</f>
        <v>Turun</v>
      </c>
      <c r="M9">
        <f>Table1[[#This Row],[c_uiqm]]-Table1[[#This Row],[a_uiqm]]</f>
        <v>-0.84462077320806994</v>
      </c>
      <c r="N9" t="str">
        <f>IF(Table1[[#This Row],[a_uciqe]]&lt;Table1[[#This Row],[b_uciqe]],"Naik","Turun")</f>
        <v>Turun</v>
      </c>
      <c r="O9" t="str">
        <f>IF(Table1[[#This Row],[b_uciqe]]&lt;Table1[[#This Row],[c_uciqe]],"Naik","Turun")</f>
        <v>Naik</v>
      </c>
      <c r="P9" t="str">
        <f>IF(Table1[[#This Row],[a_uciqe]]&lt;Table1[[#This Row],[c_uciqe]],"Naik","Turun")</f>
        <v>Naik</v>
      </c>
      <c r="Q9" t="s">
        <v>19</v>
      </c>
      <c r="R9" t="s">
        <v>19</v>
      </c>
      <c r="S9" t="s">
        <v>19</v>
      </c>
      <c r="T9" t="s">
        <v>19</v>
      </c>
    </row>
    <row r="10" spans="1:20" x14ac:dyDescent="0.25">
      <c r="A10">
        <v>13</v>
      </c>
      <c r="B10" t="s">
        <v>25</v>
      </c>
      <c r="C10" t="s">
        <v>10</v>
      </c>
      <c r="D10">
        <v>2.0878751415829102</v>
      </c>
      <c r="E10">
        <v>0.96124717168393403</v>
      </c>
      <c r="F10">
        <v>2.1341682649226699</v>
      </c>
      <c r="G10">
        <v>0.993841151821938</v>
      </c>
      <c r="H10">
        <v>2.12615191760964</v>
      </c>
      <c r="I10">
        <v>2.1403342657448401</v>
      </c>
      <c r="J10" t="str">
        <f>IF(Table1[[#This Row],[a_uiqm]]&lt;Table1[[#This Row],[b_uiqm]],"Naik","Turun")</f>
        <v>Naik</v>
      </c>
      <c r="K10" t="str">
        <f>IF(Table1[[#This Row],[b_uiqm]]&lt;Table1[[#This Row],[c_uiqm]],"Naik","Turun")</f>
        <v>Turun</v>
      </c>
      <c r="L10" t="str">
        <f>IF(Table1[[#This Row],[a_uiqm]]&lt;Table1[[#This Row],[c_uiqm]],"Naik","Turun")</f>
        <v>Naik</v>
      </c>
      <c r="M10">
        <f>Table1[[#This Row],[c_uiqm]]-Table1[[#This Row],[a_uiqm]]</f>
        <v>3.8276776026729742E-2</v>
      </c>
      <c r="N10" t="str">
        <f>IF(Table1[[#This Row],[a_uciqe]]&lt;Table1[[#This Row],[b_uciqe]],"Naik","Turun")</f>
        <v>Naik</v>
      </c>
      <c r="O10" t="str">
        <f>IF(Table1[[#This Row],[b_uciqe]]&lt;Table1[[#This Row],[c_uciqe]],"Naik","Turun")</f>
        <v>Naik</v>
      </c>
      <c r="P10" t="str">
        <f>IF(Table1[[#This Row],[a_uciqe]]&lt;Table1[[#This Row],[c_uciqe]],"Naik","Turun")</f>
        <v>Naik</v>
      </c>
      <c r="Q10" t="s">
        <v>10</v>
      </c>
      <c r="R10" t="s">
        <v>10</v>
      </c>
      <c r="S10" t="s">
        <v>10</v>
      </c>
      <c r="T10" t="s">
        <v>10</v>
      </c>
    </row>
    <row r="11" spans="1:20" x14ac:dyDescent="0.25">
      <c r="A11">
        <v>16</v>
      </c>
      <c r="B11" t="s">
        <v>28</v>
      </c>
      <c r="C11" t="s">
        <v>10</v>
      </c>
      <c r="D11">
        <v>1.91248448824927</v>
      </c>
      <c r="E11">
        <v>1.4367911887695599</v>
      </c>
      <c r="F11">
        <v>2.0125720502168498</v>
      </c>
      <c r="G11">
        <v>1.39347696449475</v>
      </c>
      <c r="H11">
        <v>1.6331394612610901</v>
      </c>
      <c r="I11">
        <v>1.8036210319042101</v>
      </c>
      <c r="J11" t="str">
        <f>IF(Table1[[#This Row],[a_uiqm]]&lt;Table1[[#This Row],[b_uiqm]],"Naik","Turun")</f>
        <v>Naik</v>
      </c>
      <c r="K11" t="str">
        <f>IF(Table1[[#This Row],[b_uiqm]]&lt;Table1[[#This Row],[c_uiqm]],"Naik","Turun")</f>
        <v>Turun</v>
      </c>
      <c r="L11" t="str">
        <f>IF(Table1[[#This Row],[a_uiqm]]&lt;Table1[[#This Row],[c_uiqm]],"Naik","Turun")</f>
        <v>Turun</v>
      </c>
      <c r="M11">
        <f>Table1[[#This Row],[c_uiqm]]-Table1[[#This Row],[a_uiqm]]</f>
        <v>-0.27934502698817987</v>
      </c>
      <c r="N11" t="str">
        <f>IF(Table1[[#This Row],[a_uciqe]]&lt;Table1[[#This Row],[b_uciqe]],"Naik","Turun")</f>
        <v>Turun</v>
      </c>
      <c r="O11" t="str">
        <f>IF(Table1[[#This Row],[b_uciqe]]&lt;Table1[[#This Row],[c_uciqe]],"Naik","Turun")</f>
        <v>Naik</v>
      </c>
      <c r="P11" t="str">
        <f>IF(Table1[[#This Row],[a_uciqe]]&lt;Table1[[#This Row],[c_uciqe]],"Naik","Turun")</f>
        <v>Naik</v>
      </c>
      <c r="Q11" t="s">
        <v>10</v>
      </c>
      <c r="R11" t="s">
        <v>10</v>
      </c>
      <c r="S11" t="s">
        <v>10</v>
      </c>
      <c r="T11" t="s">
        <v>10</v>
      </c>
    </row>
    <row r="12" spans="1:20" hidden="1" x14ac:dyDescent="0.25">
      <c r="A12">
        <v>10</v>
      </c>
      <c r="B12" t="s">
        <v>22</v>
      </c>
      <c r="C12" t="s">
        <v>19</v>
      </c>
      <c r="D12">
        <v>2.6233700384605498</v>
      </c>
      <c r="E12">
        <v>0.72357717469177396</v>
      </c>
      <c r="F12">
        <v>2.7048921457637398</v>
      </c>
      <c r="G12">
        <v>0.71858498016780403</v>
      </c>
      <c r="H12">
        <v>3.0039477671784902</v>
      </c>
      <c r="I12">
        <v>0.80107257252399999</v>
      </c>
      <c r="J12" t="str">
        <f>IF(Table1[[#This Row],[a_uiqm]]&lt;Table1[[#This Row],[b_uiqm]],"Naik","Turun")</f>
        <v>Naik</v>
      </c>
      <c r="K12" t="str">
        <f>IF(Table1[[#This Row],[b_uiqm]]&lt;Table1[[#This Row],[c_uiqm]],"Naik","Turun")</f>
        <v>Naik</v>
      </c>
      <c r="L12" t="str">
        <f>IF(Table1[[#This Row],[a_uiqm]]&lt;Table1[[#This Row],[c_uiqm]],"Naik","Turun")</f>
        <v>Naik</v>
      </c>
      <c r="M12">
        <f>Table1[[#This Row],[c_uiqm]]-Table1[[#This Row],[a_uiqm]]</f>
        <v>0.38057772871794038</v>
      </c>
      <c r="N12" t="str">
        <f>IF(Table1[[#This Row],[a_uciqe]]&lt;Table1[[#This Row],[b_uciqe]],"Naik","Turun")</f>
        <v>Turun</v>
      </c>
      <c r="O12" t="str">
        <f>IF(Table1[[#This Row],[b_uciqe]]&lt;Table1[[#This Row],[c_uciqe]],"Naik","Turun")</f>
        <v>Naik</v>
      </c>
      <c r="P12" t="str">
        <f>IF(Table1[[#This Row],[a_uciqe]]&lt;Table1[[#This Row],[c_uciqe]],"Naik","Turun")</f>
        <v>Naik</v>
      </c>
      <c r="Q12" t="s">
        <v>19</v>
      </c>
      <c r="R12" t="s">
        <v>19</v>
      </c>
      <c r="S12" t="s">
        <v>19</v>
      </c>
      <c r="T12" t="s">
        <v>19</v>
      </c>
    </row>
    <row r="13" spans="1:20" x14ac:dyDescent="0.25">
      <c r="A13">
        <v>21</v>
      </c>
      <c r="B13" t="s">
        <v>33</v>
      </c>
      <c r="C13" t="s">
        <v>10</v>
      </c>
      <c r="D13">
        <v>2.52171844210786</v>
      </c>
      <c r="E13">
        <v>1.4283720721602</v>
      </c>
      <c r="F13">
        <v>2.5093081595173601</v>
      </c>
      <c r="G13">
        <v>1.52721265089408</v>
      </c>
      <c r="H13">
        <v>2.2790210037650902</v>
      </c>
      <c r="I13">
        <v>2.7176948478116398</v>
      </c>
      <c r="J13" t="str">
        <f>IF(Table1[[#This Row],[a_uiqm]]&lt;Table1[[#This Row],[b_uiqm]],"Naik","Turun")</f>
        <v>Turun</v>
      </c>
      <c r="K13" t="str">
        <f>IF(Table1[[#This Row],[b_uiqm]]&lt;Table1[[#This Row],[c_uiqm]],"Naik","Turun")</f>
        <v>Turun</v>
      </c>
      <c r="L13" t="str">
        <f>IF(Table1[[#This Row],[a_uiqm]]&lt;Table1[[#This Row],[c_uiqm]],"Naik","Turun")</f>
        <v>Turun</v>
      </c>
      <c r="M13">
        <f>Table1[[#This Row],[c_uiqm]]-Table1[[#This Row],[a_uiqm]]</f>
        <v>-0.2426974383427698</v>
      </c>
      <c r="N13" t="str">
        <f>IF(Table1[[#This Row],[a_uciqe]]&lt;Table1[[#This Row],[b_uciqe]],"Naik","Turun")</f>
        <v>Naik</v>
      </c>
      <c r="O13" t="str">
        <f>IF(Table1[[#This Row],[b_uciqe]]&lt;Table1[[#This Row],[c_uciqe]],"Naik","Turun")</f>
        <v>Naik</v>
      </c>
      <c r="P13" t="str">
        <f>IF(Table1[[#This Row],[a_uciqe]]&lt;Table1[[#This Row],[c_uciqe]],"Naik","Turun")</f>
        <v>Naik</v>
      </c>
      <c r="Q13" t="s">
        <v>10</v>
      </c>
      <c r="R13" t="s">
        <v>10</v>
      </c>
      <c r="S13" t="s">
        <v>10</v>
      </c>
      <c r="T13" t="s">
        <v>10</v>
      </c>
    </row>
    <row r="14" spans="1:20" hidden="1" x14ac:dyDescent="0.25">
      <c r="A14">
        <v>12</v>
      </c>
      <c r="B14" t="s">
        <v>24</v>
      </c>
      <c r="C14" t="s">
        <v>12</v>
      </c>
      <c r="D14">
        <v>2.98160847318429</v>
      </c>
      <c r="E14">
        <v>0.78052543123322504</v>
      </c>
      <c r="F14">
        <v>3.0025381199583299</v>
      </c>
      <c r="G14">
        <v>0.81499543413878095</v>
      </c>
      <c r="H14">
        <v>3.1854487367809798</v>
      </c>
      <c r="I14">
        <v>1.1038665985954701</v>
      </c>
      <c r="J14" t="str">
        <f>IF(Table1[[#This Row],[a_uiqm]]&lt;Table1[[#This Row],[b_uiqm]],"Naik","Turun")</f>
        <v>Naik</v>
      </c>
      <c r="K14" t="str">
        <f>IF(Table1[[#This Row],[b_uiqm]]&lt;Table1[[#This Row],[c_uiqm]],"Naik","Turun")</f>
        <v>Naik</v>
      </c>
      <c r="L14" t="str">
        <f>IF(Table1[[#This Row],[a_uiqm]]&lt;Table1[[#This Row],[c_uiqm]],"Naik","Turun")</f>
        <v>Naik</v>
      </c>
      <c r="M14">
        <f>Table1[[#This Row],[c_uiqm]]-Table1[[#This Row],[a_uiqm]]</f>
        <v>0.20384026359668983</v>
      </c>
      <c r="N14" t="str">
        <f>IF(Table1[[#This Row],[a_uciqe]]&lt;Table1[[#This Row],[b_uciqe]],"Naik","Turun")</f>
        <v>Naik</v>
      </c>
      <c r="O14" t="str">
        <f>IF(Table1[[#This Row],[b_uciqe]]&lt;Table1[[#This Row],[c_uciqe]],"Naik","Turun")</f>
        <v>Naik</v>
      </c>
      <c r="P14" t="str">
        <f>IF(Table1[[#This Row],[a_uciqe]]&lt;Table1[[#This Row],[c_uciqe]],"Naik","Turun")</f>
        <v>Naik</v>
      </c>
      <c r="Q14" t="s">
        <v>12</v>
      </c>
      <c r="R14" t="s">
        <v>19</v>
      </c>
      <c r="S14" t="s">
        <v>19</v>
      </c>
      <c r="T14" t="s">
        <v>19</v>
      </c>
    </row>
    <row r="15" spans="1:20" x14ac:dyDescent="0.25">
      <c r="A15">
        <v>22</v>
      </c>
      <c r="B15" t="s">
        <v>34</v>
      </c>
      <c r="C15" t="s">
        <v>10</v>
      </c>
      <c r="D15">
        <v>2.39456030191073</v>
      </c>
      <c r="E15">
        <v>0.73310128329317004</v>
      </c>
      <c r="F15">
        <v>2.3488016355844201</v>
      </c>
      <c r="G15">
        <v>0.74675764520292698</v>
      </c>
      <c r="H15">
        <v>2.6713687155522399</v>
      </c>
      <c r="I15">
        <v>1.26434290985265</v>
      </c>
      <c r="J15" t="str">
        <f>IF(Table1[[#This Row],[a_uiqm]]&lt;Table1[[#This Row],[b_uiqm]],"Naik","Turun")</f>
        <v>Turun</v>
      </c>
      <c r="K15" t="str">
        <f>IF(Table1[[#This Row],[b_uiqm]]&lt;Table1[[#This Row],[c_uiqm]],"Naik","Turun")</f>
        <v>Naik</v>
      </c>
      <c r="L15" t="str">
        <f>IF(Table1[[#This Row],[a_uiqm]]&lt;Table1[[#This Row],[c_uiqm]],"Naik","Turun")</f>
        <v>Naik</v>
      </c>
      <c r="M15">
        <f>Table1[[#This Row],[c_uiqm]]-Table1[[#This Row],[a_uiqm]]</f>
        <v>0.27680841364150988</v>
      </c>
      <c r="N15" t="str">
        <f>IF(Table1[[#This Row],[a_uciqe]]&lt;Table1[[#This Row],[b_uciqe]],"Naik","Turun")</f>
        <v>Naik</v>
      </c>
      <c r="O15" t="str">
        <f>IF(Table1[[#This Row],[b_uciqe]]&lt;Table1[[#This Row],[c_uciqe]],"Naik","Turun")</f>
        <v>Naik</v>
      </c>
      <c r="P15" t="str">
        <f>IF(Table1[[#This Row],[a_uciqe]]&lt;Table1[[#This Row],[c_uciqe]],"Naik","Turun")</f>
        <v>Naik</v>
      </c>
      <c r="Q15" t="s">
        <v>10</v>
      </c>
      <c r="R15" t="s">
        <v>10</v>
      </c>
      <c r="S15" t="s">
        <v>10</v>
      </c>
      <c r="T15" t="s">
        <v>10</v>
      </c>
    </row>
    <row r="16" spans="1:20" hidden="1" x14ac:dyDescent="0.25">
      <c r="A16">
        <v>14</v>
      </c>
      <c r="B16" t="s">
        <v>26</v>
      </c>
      <c r="C16" t="s">
        <v>19</v>
      </c>
      <c r="D16">
        <v>2.9146036150052401</v>
      </c>
      <c r="E16">
        <v>1.3857830047631801</v>
      </c>
      <c r="F16">
        <v>2.9559686175833102</v>
      </c>
      <c r="G16">
        <v>1.34716232743297</v>
      </c>
      <c r="H16">
        <v>2.46572962107546</v>
      </c>
      <c r="I16">
        <v>3.7571793152557</v>
      </c>
      <c r="J16" t="str">
        <f>IF(Table1[[#This Row],[a_uiqm]]&lt;Table1[[#This Row],[b_uiqm]],"Naik","Turun")</f>
        <v>Naik</v>
      </c>
      <c r="K16" t="str">
        <f>IF(Table1[[#This Row],[b_uiqm]]&lt;Table1[[#This Row],[c_uiqm]],"Naik","Turun")</f>
        <v>Turun</v>
      </c>
      <c r="L16" t="str">
        <f>IF(Table1[[#This Row],[a_uiqm]]&lt;Table1[[#This Row],[c_uiqm]],"Naik","Turun")</f>
        <v>Turun</v>
      </c>
      <c r="M16">
        <f>Table1[[#This Row],[c_uiqm]]-Table1[[#This Row],[a_uiqm]]</f>
        <v>-0.44887399392978011</v>
      </c>
      <c r="N16" t="str">
        <f>IF(Table1[[#This Row],[a_uciqe]]&lt;Table1[[#This Row],[b_uciqe]],"Naik","Turun")</f>
        <v>Turun</v>
      </c>
      <c r="O16" t="str">
        <f>IF(Table1[[#This Row],[b_uciqe]]&lt;Table1[[#This Row],[c_uciqe]],"Naik","Turun")</f>
        <v>Naik</v>
      </c>
      <c r="P16" t="str">
        <f>IF(Table1[[#This Row],[a_uciqe]]&lt;Table1[[#This Row],[c_uciqe]],"Naik","Turun")</f>
        <v>Naik</v>
      </c>
      <c r="Q16" t="s">
        <v>19</v>
      </c>
      <c r="R16" t="s">
        <v>19</v>
      </c>
      <c r="S16" t="s">
        <v>19</v>
      </c>
      <c r="T16" t="s">
        <v>19</v>
      </c>
    </row>
    <row r="17" spans="1:20" hidden="1" x14ac:dyDescent="0.25">
      <c r="A17">
        <v>15</v>
      </c>
      <c r="B17" t="s">
        <v>27</v>
      </c>
      <c r="C17" t="s">
        <v>19</v>
      </c>
      <c r="D17">
        <v>2.32298918564388</v>
      </c>
      <c r="E17">
        <v>1.9354183321109899</v>
      </c>
      <c r="F17">
        <v>2.4128099497056801</v>
      </c>
      <c r="G17">
        <v>1.89334452885519</v>
      </c>
      <c r="H17">
        <v>2.1188777663740699</v>
      </c>
      <c r="I17">
        <v>3.8051429160248298</v>
      </c>
      <c r="J17" t="str">
        <f>IF(Table1[[#This Row],[a_uiqm]]&lt;Table1[[#This Row],[b_uiqm]],"Naik","Turun")</f>
        <v>Naik</v>
      </c>
      <c r="K17" t="str">
        <f>IF(Table1[[#This Row],[b_uiqm]]&lt;Table1[[#This Row],[c_uiqm]],"Naik","Turun")</f>
        <v>Turun</v>
      </c>
      <c r="L17" t="str">
        <f>IF(Table1[[#This Row],[a_uiqm]]&lt;Table1[[#This Row],[c_uiqm]],"Naik","Turun")</f>
        <v>Turun</v>
      </c>
      <c r="M17">
        <f>Table1[[#This Row],[c_uiqm]]-Table1[[#This Row],[a_uiqm]]</f>
        <v>-0.20411141926981013</v>
      </c>
      <c r="N17" t="str">
        <f>IF(Table1[[#This Row],[a_uciqe]]&lt;Table1[[#This Row],[b_uciqe]],"Naik","Turun")</f>
        <v>Turun</v>
      </c>
      <c r="O17" t="str">
        <f>IF(Table1[[#This Row],[b_uciqe]]&lt;Table1[[#This Row],[c_uciqe]],"Naik","Turun")</f>
        <v>Naik</v>
      </c>
      <c r="P17" t="str">
        <f>IF(Table1[[#This Row],[a_uciqe]]&lt;Table1[[#This Row],[c_uciqe]],"Naik","Turun")</f>
        <v>Naik</v>
      </c>
      <c r="Q17" t="s">
        <v>19</v>
      </c>
      <c r="R17" t="s">
        <v>19</v>
      </c>
      <c r="S17" t="s">
        <v>19</v>
      </c>
      <c r="T17" t="s">
        <v>19</v>
      </c>
    </row>
    <row r="18" spans="1:20" x14ac:dyDescent="0.25">
      <c r="A18">
        <v>27</v>
      </c>
      <c r="B18" t="s">
        <v>39</v>
      </c>
      <c r="C18" t="s">
        <v>10</v>
      </c>
      <c r="D18">
        <v>2.77504027981941</v>
      </c>
      <c r="E18">
        <v>0.99259823812520198</v>
      </c>
      <c r="F18">
        <v>3.1237466228933002</v>
      </c>
      <c r="G18">
        <v>0.98124945493947302</v>
      </c>
      <c r="H18">
        <v>2.5327944740609798</v>
      </c>
      <c r="I18">
        <v>1.43228207126878</v>
      </c>
      <c r="J18" t="str">
        <f>IF(Table1[[#This Row],[a_uiqm]]&lt;Table1[[#This Row],[b_uiqm]],"Naik","Turun")</f>
        <v>Naik</v>
      </c>
      <c r="K18" t="str">
        <f>IF(Table1[[#This Row],[b_uiqm]]&lt;Table1[[#This Row],[c_uiqm]],"Naik","Turun")</f>
        <v>Turun</v>
      </c>
      <c r="L18" t="str">
        <f>IF(Table1[[#This Row],[a_uiqm]]&lt;Table1[[#This Row],[c_uiqm]],"Naik","Turun")</f>
        <v>Turun</v>
      </c>
      <c r="M18">
        <f>Table1[[#This Row],[c_uiqm]]-Table1[[#This Row],[a_uiqm]]</f>
        <v>-0.24224580575843024</v>
      </c>
      <c r="N18" t="str">
        <f>IF(Table1[[#This Row],[a_uciqe]]&lt;Table1[[#This Row],[b_uciqe]],"Naik","Turun")</f>
        <v>Turun</v>
      </c>
      <c r="O18" t="str">
        <f>IF(Table1[[#This Row],[b_uciqe]]&lt;Table1[[#This Row],[c_uciqe]],"Naik","Turun")</f>
        <v>Naik</v>
      </c>
      <c r="P18" t="str">
        <f>IF(Table1[[#This Row],[a_uciqe]]&lt;Table1[[#This Row],[c_uciqe]],"Naik","Turun")</f>
        <v>Naik</v>
      </c>
      <c r="Q18" t="s">
        <v>10</v>
      </c>
      <c r="R18" t="s">
        <v>10</v>
      </c>
      <c r="S18" t="s">
        <v>10</v>
      </c>
      <c r="T18" t="s">
        <v>10</v>
      </c>
    </row>
    <row r="19" spans="1:20" hidden="1" x14ac:dyDescent="0.25">
      <c r="A19">
        <v>17</v>
      </c>
      <c r="B19" t="s">
        <v>29</v>
      </c>
      <c r="C19" t="s">
        <v>12</v>
      </c>
      <c r="D19">
        <v>2.12632903369621</v>
      </c>
      <c r="E19">
        <v>0.74252752094227403</v>
      </c>
      <c r="F19">
        <v>2.3977030210304</v>
      </c>
      <c r="G19">
        <v>0.75396090603610399</v>
      </c>
      <c r="H19">
        <v>3.1026389595196102</v>
      </c>
      <c r="I19">
        <v>0.94972491713608997</v>
      </c>
      <c r="J19" t="str">
        <f>IF(Table1[[#This Row],[a_uiqm]]&lt;Table1[[#This Row],[b_uiqm]],"Naik","Turun")</f>
        <v>Naik</v>
      </c>
      <c r="K19" t="str">
        <f>IF(Table1[[#This Row],[b_uiqm]]&lt;Table1[[#This Row],[c_uiqm]],"Naik","Turun")</f>
        <v>Naik</v>
      </c>
      <c r="L19" t="str">
        <f>IF(Table1[[#This Row],[a_uiqm]]&lt;Table1[[#This Row],[c_uiqm]],"Naik","Turun")</f>
        <v>Naik</v>
      </c>
      <c r="M19">
        <f>Table1[[#This Row],[c_uiqm]]-Table1[[#This Row],[a_uiqm]]</f>
        <v>0.97630992582340026</v>
      </c>
      <c r="N19" t="str">
        <f>IF(Table1[[#This Row],[a_uciqe]]&lt;Table1[[#This Row],[b_uciqe]],"Naik","Turun")</f>
        <v>Naik</v>
      </c>
      <c r="O19" t="str">
        <f>IF(Table1[[#This Row],[b_uciqe]]&lt;Table1[[#This Row],[c_uciqe]],"Naik","Turun")</f>
        <v>Naik</v>
      </c>
      <c r="P19" t="str">
        <f>IF(Table1[[#This Row],[a_uciqe]]&lt;Table1[[#This Row],[c_uciqe]],"Naik","Turun")</f>
        <v>Naik</v>
      </c>
      <c r="Q19" t="s">
        <v>12</v>
      </c>
      <c r="R19" t="s">
        <v>19</v>
      </c>
      <c r="S19" t="s">
        <v>19</v>
      </c>
      <c r="T19" t="s">
        <v>19</v>
      </c>
    </row>
    <row r="20" spans="1:20" hidden="1" x14ac:dyDescent="0.25">
      <c r="A20">
        <v>18</v>
      </c>
      <c r="B20" t="s">
        <v>30</v>
      </c>
      <c r="C20" t="s">
        <v>12</v>
      </c>
      <c r="D20">
        <v>2.5819072138650401</v>
      </c>
      <c r="E20">
        <v>0.85868225161702105</v>
      </c>
      <c r="F20">
        <v>2.5780193407061098</v>
      </c>
      <c r="G20">
        <v>0.86209975917290704</v>
      </c>
      <c r="H20">
        <v>2.4398687487853601</v>
      </c>
      <c r="I20">
        <v>1.40043587578526</v>
      </c>
      <c r="J20" t="str">
        <f>IF(Table1[[#This Row],[a_uiqm]]&lt;Table1[[#This Row],[b_uiqm]],"Naik","Turun")</f>
        <v>Turun</v>
      </c>
      <c r="K20" t="str">
        <f>IF(Table1[[#This Row],[b_uiqm]]&lt;Table1[[#This Row],[c_uiqm]],"Naik","Turun")</f>
        <v>Turun</v>
      </c>
      <c r="L20" t="str">
        <f>IF(Table1[[#This Row],[a_uiqm]]&lt;Table1[[#This Row],[c_uiqm]],"Naik","Turun")</f>
        <v>Turun</v>
      </c>
      <c r="M20">
        <f>Table1[[#This Row],[c_uiqm]]-Table1[[#This Row],[a_uiqm]]</f>
        <v>-0.14203846507967999</v>
      </c>
      <c r="N20" t="str">
        <f>IF(Table1[[#This Row],[a_uciqe]]&lt;Table1[[#This Row],[b_uciqe]],"Naik","Turun")</f>
        <v>Naik</v>
      </c>
      <c r="O20" t="str">
        <f>IF(Table1[[#This Row],[b_uciqe]]&lt;Table1[[#This Row],[c_uciqe]],"Naik","Turun")</f>
        <v>Naik</v>
      </c>
      <c r="P20" t="str">
        <f>IF(Table1[[#This Row],[a_uciqe]]&lt;Table1[[#This Row],[c_uciqe]],"Naik","Turun")</f>
        <v>Naik</v>
      </c>
      <c r="Q20" t="s">
        <v>12</v>
      </c>
      <c r="R20" t="s">
        <v>19</v>
      </c>
      <c r="S20" t="s">
        <v>19</v>
      </c>
      <c r="T20" t="s">
        <v>19</v>
      </c>
    </row>
    <row r="21" spans="1:20" hidden="1" x14ac:dyDescent="0.25">
      <c r="A21">
        <v>19</v>
      </c>
      <c r="B21" t="s">
        <v>31</v>
      </c>
      <c r="C21" t="s">
        <v>19</v>
      </c>
      <c r="D21">
        <v>2.5322237282073199</v>
      </c>
      <c r="E21">
        <v>0.98961269113774197</v>
      </c>
      <c r="F21">
        <v>2.5481791035321102</v>
      </c>
      <c r="G21">
        <v>0.97124331849172596</v>
      </c>
      <c r="H21">
        <v>2.2767166289363598</v>
      </c>
      <c r="I21">
        <v>1.64589994379989</v>
      </c>
      <c r="J21" t="str">
        <f>IF(Table1[[#This Row],[a_uiqm]]&lt;Table1[[#This Row],[b_uiqm]],"Naik","Turun")</f>
        <v>Naik</v>
      </c>
      <c r="K21" t="str">
        <f>IF(Table1[[#This Row],[b_uiqm]]&lt;Table1[[#This Row],[c_uiqm]],"Naik","Turun")</f>
        <v>Turun</v>
      </c>
      <c r="L21" t="str">
        <f>IF(Table1[[#This Row],[a_uiqm]]&lt;Table1[[#This Row],[c_uiqm]],"Naik","Turun")</f>
        <v>Turun</v>
      </c>
      <c r="M21">
        <f>Table1[[#This Row],[c_uiqm]]-Table1[[#This Row],[a_uiqm]]</f>
        <v>-0.25550709927096005</v>
      </c>
      <c r="N21" t="str">
        <f>IF(Table1[[#This Row],[a_uciqe]]&lt;Table1[[#This Row],[b_uciqe]],"Naik","Turun")</f>
        <v>Turun</v>
      </c>
      <c r="O21" t="str">
        <f>IF(Table1[[#This Row],[b_uciqe]]&lt;Table1[[#This Row],[c_uciqe]],"Naik","Turun")</f>
        <v>Naik</v>
      </c>
      <c r="P21" t="str">
        <f>IF(Table1[[#This Row],[a_uciqe]]&lt;Table1[[#This Row],[c_uciqe]],"Naik","Turun")</f>
        <v>Naik</v>
      </c>
      <c r="Q21" t="s">
        <v>19</v>
      </c>
      <c r="R21" t="s">
        <v>19</v>
      </c>
      <c r="S21" t="s">
        <v>19</v>
      </c>
      <c r="T21" t="s">
        <v>19</v>
      </c>
    </row>
    <row r="22" spans="1:20" x14ac:dyDescent="0.25">
      <c r="A22">
        <v>45</v>
      </c>
      <c r="B22" t="s">
        <v>57</v>
      </c>
      <c r="C22" t="s">
        <v>10</v>
      </c>
      <c r="D22">
        <v>2.5573479458584498</v>
      </c>
      <c r="E22">
        <v>1.01786665977789</v>
      </c>
      <c r="F22">
        <v>2.9624868368103199</v>
      </c>
      <c r="G22">
        <v>0.99277670336378798</v>
      </c>
      <c r="H22">
        <v>2.2666907588254199</v>
      </c>
      <c r="I22">
        <v>1.4079356500428799</v>
      </c>
      <c r="J22" t="str">
        <f>IF(Table1[[#This Row],[a_uiqm]]&lt;Table1[[#This Row],[b_uiqm]],"Naik","Turun")</f>
        <v>Naik</v>
      </c>
      <c r="K22" t="str">
        <f>IF(Table1[[#This Row],[b_uiqm]]&lt;Table1[[#This Row],[c_uiqm]],"Naik","Turun")</f>
        <v>Turun</v>
      </c>
      <c r="L22" t="str">
        <f>IF(Table1[[#This Row],[a_uiqm]]&lt;Table1[[#This Row],[c_uiqm]],"Naik","Turun")</f>
        <v>Turun</v>
      </c>
      <c r="M22">
        <f>Table1[[#This Row],[c_uiqm]]-Table1[[#This Row],[a_uiqm]]</f>
        <v>-0.2906571870330299</v>
      </c>
      <c r="N22" t="str">
        <f>IF(Table1[[#This Row],[a_uciqe]]&lt;Table1[[#This Row],[b_uciqe]],"Naik","Turun")</f>
        <v>Turun</v>
      </c>
      <c r="O22" t="str">
        <f>IF(Table1[[#This Row],[b_uciqe]]&lt;Table1[[#This Row],[c_uciqe]],"Naik","Turun")</f>
        <v>Naik</v>
      </c>
      <c r="P22" t="str">
        <f>IF(Table1[[#This Row],[a_uciqe]]&lt;Table1[[#This Row],[c_uciqe]],"Naik","Turun")</f>
        <v>Naik</v>
      </c>
      <c r="Q22" t="s">
        <v>10</v>
      </c>
      <c r="R22" t="s">
        <v>10</v>
      </c>
      <c r="S22" t="s">
        <v>10</v>
      </c>
      <c r="T22" t="s">
        <v>10</v>
      </c>
    </row>
    <row r="23" spans="1:20" x14ac:dyDescent="0.25">
      <c r="A23">
        <v>50</v>
      </c>
      <c r="B23" t="s">
        <v>62</v>
      </c>
      <c r="C23" t="s">
        <v>10</v>
      </c>
      <c r="D23">
        <v>2.3465444596533298</v>
      </c>
      <c r="E23">
        <v>1.0686199862419099</v>
      </c>
      <c r="F23">
        <v>2.7639350302544998</v>
      </c>
      <c r="G23">
        <v>1.0452714287148399</v>
      </c>
      <c r="H23">
        <v>2.1177656217101499</v>
      </c>
      <c r="I23">
        <v>2.1213979840230901</v>
      </c>
      <c r="J23" t="str">
        <f>IF(Table1[[#This Row],[a_uiqm]]&lt;Table1[[#This Row],[b_uiqm]],"Naik","Turun")</f>
        <v>Naik</v>
      </c>
      <c r="K23" t="str">
        <f>IF(Table1[[#This Row],[b_uiqm]]&lt;Table1[[#This Row],[c_uiqm]],"Naik","Turun")</f>
        <v>Turun</v>
      </c>
      <c r="L23" t="str">
        <f>IF(Table1[[#This Row],[a_uiqm]]&lt;Table1[[#This Row],[c_uiqm]],"Naik","Turun")</f>
        <v>Turun</v>
      </c>
      <c r="M23">
        <f>Table1[[#This Row],[c_uiqm]]-Table1[[#This Row],[a_uiqm]]</f>
        <v>-0.22877883794317988</v>
      </c>
      <c r="N23" t="str">
        <f>IF(Table1[[#This Row],[a_uciqe]]&lt;Table1[[#This Row],[b_uciqe]],"Naik","Turun")</f>
        <v>Turun</v>
      </c>
      <c r="O23" t="str">
        <f>IF(Table1[[#This Row],[b_uciqe]]&lt;Table1[[#This Row],[c_uciqe]],"Naik","Turun")</f>
        <v>Naik</v>
      </c>
      <c r="P23" t="str">
        <f>IF(Table1[[#This Row],[a_uciqe]]&lt;Table1[[#This Row],[c_uciqe]],"Naik","Turun")</f>
        <v>Naik</v>
      </c>
      <c r="Q23" t="s">
        <v>10</v>
      </c>
      <c r="R23" t="s">
        <v>10</v>
      </c>
      <c r="S23" t="s">
        <v>10</v>
      </c>
      <c r="T23" t="s">
        <v>10</v>
      </c>
    </row>
    <row r="24" spans="1:20" x14ac:dyDescent="0.25">
      <c r="A24">
        <v>54</v>
      </c>
      <c r="B24" t="s">
        <v>66</v>
      </c>
      <c r="C24" t="s">
        <v>12</v>
      </c>
      <c r="D24">
        <v>2.7017110702737801</v>
      </c>
      <c r="E24">
        <v>2.2242955496605599</v>
      </c>
      <c r="F24">
        <v>2.6691820348536299</v>
      </c>
      <c r="G24">
        <v>2.28253821173272</v>
      </c>
      <c r="H24">
        <v>2.3605693847563201</v>
      </c>
      <c r="I24">
        <v>3.1353537556230102</v>
      </c>
      <c r="J24" t="str">
        <f>IF(Table1[[#This Row],[a_uiqm]]&lt;Table1[[#This Row],[b_uiqm]],"Naik","Turun")</f>
        <v>Turun</v>
      </c>
      <c r="K24" t="str">
        <f>IF(Table1[[#This Row],[b_uiqm]]&lt;Table1[[#This Row],[c_uiqm]],"Naik","Turun")</f>
        <v>Turun</v>
      </c>
      <c r="L24" t="str">
        <f>IF(Table1[[#This Row],[a_uiqm]]&lt;Table1[[#This Row],[c_uiqm]],"Naik","Turun")</f>
        <v>Turun</v>
      </c>
      <c r="M24">
        <f>Table1[[#This Row],[c_uiqm]]-Table1[[#This Row],[a_uiqm]]</f>
        <v>-0.34114168551746005</v>
      </c>
      <c r="N24" t="str">
        <f>IF(Table1[[#This Row],[a_uciqe]]&lt;Table1[[#This Row],[b_uciqe]],"Naik","Turun")</f>
        <v>Naik</v>
      </c>
      <c r="O24" t="str">
        <f>IF(Table1[[#This Row],[b_uciqe]]&lt;Table1[[#This Row],[c_uciqe]],"Naik","Turun")</f>
        <v>Naik</v>
      </c>
      <c r="P24" t="str">
        <f>IF(Table1[[#This Row],[a_uciqe]]&lt;Table1[[#This Row],[c_uciqe]],"Naik","Turun")</f>
        <v>Naik</v>
      </c>
      <c r="Q24" t="s">
        <v>12</v>
      </c>
      <c r="R24" t="s">
        <v>10</v>
      </c>
      <c r="S24" t="s">
        <v>10</v>
      </c>
      <c r="T24" t="s">
        <v>10</v>
      </c>
    </row>
    <row r="25" spans="1:20" hidden="1" x14ac:dyDescent="0.25">
      <c r="A25">
        <v>23</v>
      </c>
      <c r="B25" t="s">
        <v>35</v>
      </c>
      <c r="C25" t="s">
        <v>12</v>
      </c>
      <c r="D25">
        <v>3.24586731476179</v>
      </c>
      <c r="E25">
        <v>0.79976505505269502</v>
      </c>
      <c r="F25">
        <v>3.2463490725530701</v>
      </c>
      <c r="G25">
        <v>0.81122183599542397</v>
      </c>
      <c r="H25">
        <v>2.75044634663224</v>
      </c>
      <c r="I25">
        <v>1.40263340479131</v>
      </c>
      <c r="J25" t="str">
        <f>IF(Table1[[#This Row],[a_uiqm]]&lt;Table1[[#This Row],[b_uiqm]],"Naik","Turun")</f>
        <v>Naik</v>
      </c>
      <c r="K25" t="str">
        <f>IF(Table1[[#This Row],[b_uiqm]]&lt;Table1[[#This Row],[c_uiqm]],"Naik","Turun")</f>
        <v>Turun</v>
      </c>
      <c r="L25" t="str">
        <f>IF(Table1[[#This Row],[a_uiqm]]&lt;Table1[[#This Row],[c_uiqm]],"Naik","Turun")</f>
        <v>Turun</v>
      </c>
      <c r="M25">
        <f>Table1[[#This Row],[c_uiqm]]-Table1[[#This Row],[a_uiqm]]</f>
        <v>-0.49542096812955005</v>
      </c>
      <c r="N25" t="str">
        <f>IF(Table1[[#This Row],[a_uciqe]]&lt;Table1[[#This Row],[b_uciqe]],"Naik","Turun")</f>
        <v>Naik</v>
      </c>
      <c r="O25" t="str">
        <f>IF(Table1[[#This Row],[b_uciqe]]&lt;Table1[[#This Row],[c_uciqe]],"Naik","Turun")</f>
        <v>Naik</v>
      </c>
      <c r="P25" t="str">
        <f>IF(Table1[[#This Row],[a_uciqe]]&lt;Table1[[#This Row],[c_uciqe]],"Naik","Turun")</f>
        <v>Naik</v>
      </c>
      <c r="Q25" t="s">
        <v>12</v>
      </c>
      <c r="R25" t="s">
        <v>19</v>
      </c>
      <c r="S25" t="s">
        <v>19</v>
      </c>
      <c r="T25" t="s">
        <v>19</v>
      </c>
    </row>
    <row r="26" spans="1:20" hidden="1" x14ac:dyDescent="0.25">
      <c r="A26">
        <v>24</v>
      </c>
      <c r="B26" t="s">
        <v>36</v>
      </c>
      <c r="C26" t="s">
        <v>19</v>
      </c>
      <c r="D26">
        <v>3.46408879062471</v>
      </c>
      <c r="E26">
        <v>1.37079320130939</v>
      </c>
      <c r="F26">
        <v>3.43647726750239</v>
      </c>
      <c r="G26">
        <v>1.3657796733481</v>
      </c>
      <c r="H26">
        <v>1.8718441910857599</v>
      </c>
      <c r="I26">
        <v>4.2222520069695699</v>
      </c>
      <c r="J26" t="str">
        <f>IF(Table1[[#This Row],[a_uiqm]]&lt;Table1[[#This Row],[b_uiqm]],"Naik","Turun")</f>
        <v>Turun</v>
      </c>
      <c r="K26" t="str">
        <f>IF(Table1[[#This Row],[b_uiqm]]&lt;Table1[[#This Row],[c_uiqm]],"Naik","Turun")</f>
        <v>Turun</v>
      </c>
      <c r="L26" t="str">
        <f>IF(Table1[[#This Row],[a_uiqm]]&lt;Table1[[#This Row],[c_uiqm]],"Naik","Turun")</f>
        <v>Turun</v>
      </c>
      <c r="M26">
        <f>Table1[[#This Row],[c_uiqm]]-Table1[[#This Row],[a_uiqm]]</f>
        <v>-1.59224459953895</v>
      </c>
      <c r="N26" t="str">
        <f>IF(Table1[[#This Row],[a_uciqe]]&lt;Table1[[#This Row],[b_uciqe]],"Naik","Turun")</f>
        <v>Turun</v>
      </c>
      <c r="O26" t="str">
        <f>IF(Table1[[#This Row],[b_uciqe]]&lt;Table1[[#This Row],[c_uciqe]],"Naik","Turun")</f>
        <v>Naik</v>
      </c>
      <c r="P26" t="str">
        <f>IF(Table1[[#This Row],[a_uciqe]]&lt;Table1[[#This Row],[c_uciqe]],"Naik","Turun")</f>
        <v>Naik</v>
      </c>
      <c r="Q26" t="s">
        <v>19</v>
      </c>
      <c r="R26" t="s">
        <v>19</v>
      </c>
      <c r="S26" t="s">
        <v>19</v>
      </c>
      <c r="T26" t="s">
        <v>19</v>
      </c>
    </row>
    <row r="27" spans="1:20" hidden="1" x14ac:dyDescent="0.25">
      <c r="A27">
        <v>25</v>
      </c>
      <c r="B27" t="s">
        <v>37</v>
      </c>
      <c r="C27" t="s">
        <v>19</v>
      </c>
      <c r="D27">
        <v>3.1327570468000201</v>
      </c>
      <c r="E27">
        <v>1.0439617373518699</v>
      </c>
      <c r="F27">
        <v>3.2651924102064802</v>
      </c>
      <c r="G27">
        <v>1.03275074662153</v>
      </c>
      <c r="H27">
        <v>2.3590479357291101</v>
      </c>
      <c r="I27">
        <v>1.7391825086588899</v>
      </c>
      <c r="J27" t="str">
        <f>IF(Table1[[#This Row],[a_uiqm]]&lt;Table1[[#This Row],[b_uiqm]],"Naik","Turun")</f>
        <v>Naik</v>
      </c>
      <c r="K27" t="str">
        <f>IF(Table1[[#This Row],[b_uiqm]]&lt;Table1[[#This Row],[c_uiqm]],"Naik","Turun")</f>
        <v>Turun</v>
      </c>
      <c r="L27" t="str">
        <f>IF(Table1[[#This Row],[a_uiqm]]&lt;Table1[[#This Row],[c_uiqm]],"Naik","Turun")</f>
        <v>Turun</v>
      </c>
      <c r="M27">
        <f>Table1[[#This Row],[c_uiqm]]-Table1[[#This Row],[a_uiqm]]</f>
        <v>-0.77370911107091001</v>
      </c>
      <c r="N27" t="str">
        <f>IF(Table1[[#This Row],[a_uciqe]]&lt;Table1[[#This Row],[b_uciqe]],"Naik","Turun")</f>
        <v>Turun</v>
      </c>
      <c r="O27" t="str">
        <f>IF(Table1[[#This Row],[b_uciqe]]&lt;Table1[[#This Row],[c_uciqe]],"Naik","Turun")</f>
        <v>Naik</v>
      </c>
      <c r="P27" t="str">
        <f>IF(Table1[[#This Row],[a_uciqe]]&lt;Table1[[#This Row],[c_uciqe]],"Naik","Turun")</f>
        <v>Naik</v>
      </c>
      <c r="Q27" t="s">
        <v>19</v>
      </c>
      <c r="R27" t="s">
        <v>19</v>
      </c>
      <c r="S27" t="s">
        <v>19</v>
      </c>
      <c r="T27" t="s">
        <v>19</v>
      </c>
    </row>
    <row r="28" spans="1:20" hidden="1" x14ac:dyDescent="0.25">
      <c r="A28">
        <v>26</v>
      </c>
      <c r="B28" t="s">
        <v>38</v>
      </c>
      <c r="C28" t="s">
        <v>12</v>
      </c>
      <c r="D28">
        <v>2.6456289495396299</v>
      </c>
      <c r="E28">
        <v>0.87775363358770997</v>
      </c>
      <c r="F28">
        <v>2.6429877336918799</v>
      </c>
      <c r="G28">
        <v>0.90016875040895405</v>
      </c>
      <c r="H28">
        <v>2.4069341309143599</v>
      </c>
      <c r="I28">
        <v>1.73122244237779</v>
      </c>
      <c r="J28" t="str">
        <f>IF(Table1[[#This Row],[a_uiqm]]&lt;Table1[[#This Row],[b_uiqm]],"Naik","Turun")</f>
        <v>Turun</v>
      </c>
      <c r="K28" t="str">
        <f>IF(Table1[[#This Row],[b_uiqm]]&lt;Table1[[#This Row],[c_uiqm]],"Naik","Turun")</f>
        <v>Turun</v>
      </c>
      <c r="L28" t="str">
        <f>IF(Table1[[#This Row],[a_uiqm]]&lt;Table1[[#This Row],[c_uiqm]],"Naik","Turun")</f>
        <v>Turun</v>
      </c>
      <c r="M28">
        <f>Table1[[#This Row],[c_uiqm]]-Table1[[#This Row],[a_uiqm]]</f>
        <v>-0.23869481862526998</v>
      </c>
      <c r="N28" t="str">
        <f>IF(Table1[[#This Row],[a_uciqe]]&lt;Table1[[#This Row],[b_uciqe]],"Naik","Turun")</f>
        <v>Naik</v>
      </c>
      <c r="O28" t="str">
        <f>IF(Table1[[#This Row],[b_uciqe]]&lt;Table1[[#This Row],[c_uciqe]],"Naik","Turun")</f>
        <v>Naik</v>
      </c>
      <c r="P28" t="str">
        <f>IF(Table1[[#This Row],[a_uciqe]]&lt;Table1[[#This Row],[c_uciqe]],"Naik","Turun")</f>
        <v>Naik</v>
      </c>
      <c r="Q28" t="s">
        <v>12</v>
      </c>
      <c r="R28" t="s">
        <v>19</v>
      </c>
      <c r="S28" t="s">
        <v>19</v>
      </c>
      <c r="T28" t="s">
        <v>19</v>
      </c>
    </row>
    <row r="29" spans="1:20" x14ac:dyDescent="0.25">
      <c r="A29">
        <v>65</v>
      </c>
      <c r="B29" t="s">
        <v>77</v>
      </c>
      <c r="C29" t="s">
        <v>78</v>
      </c>
      <c r="D29">
        <v>1.61384860770001</v>
      </c>
      <c r="E29">
        <v>1.10481748016101</v>
      </c>
      <c r="F29">
        <v>1.58570230996094</v>
      </c>
      <c r="G29">
        <v>1.10150160690038</v>
      </c>
      <c r="H29">
        <v>2.33846395977434</v>
      </c>
      <c r="I29">
        <v>1.45383597927945</v>
      </c>
      <c r="J29" t="str">
        <f>IF(Table1[[#This Row],[a_uiqm]]&lt;Table1[[#This Row],[b_uiqm]],"Naik","Turun")</f>
        <v>Turun</v>
      </c>
      <c r="K29" t="str">
        <f>IF(Table1[[#This Row],[b_uiqm]]&lt;Table1[[#This Row],[c_uiqm]],"Naik","Turun")</f>
        <v>Naik</v>
      </c>
      <c r="L29" t="str">
        <f>IF(Table1[[#This Row],[a_uiqm]]&lt;Table1[[#This Row],[c_uiqm]],"Naik","Turun")</f>
        <v>Naik</v>
      </c>
      <c r="M29">
        <f>Table1[[#This Row],[c_uiqm]]-Table1[[#This Row],[a_uiqm]]</f>
        <v>0.72461535207432992</v>
      </c>
      <c r="N29" t="str">
        <f>IF(Table1[[#This Row],[a_uciqe]]&lt;Table1[[#This Row],[b_uciqe]],"Naik","Turun")</f>
        <v>Turun</v>
      </c>
      <c r="O29" t="str">
        <f>IF(Table1[[#This Row],[b_uciqe]]&lt;Table1[[#This Row],[c_uciqe]],"Naik","Turun")</f>
        <v>Naik</v>
      </c>
      <c r="P29" t="str">
        <f>IF(Table1[[#This Row],[a_uciqe]]&lt;Table1[[#This Row],[c_uciqe]],"Naik","Turun")</f>
        <v>Naik</v>
      </c>
      <c r="Q29" t="s">
        <v>78</v>
      </c>
      <c r="R29" t="s">
        <v>10</v>
      </c>
      <c r="S29" t="s">
        <v>10</v>
      </c>
      <c r="T29" t="s">
        <v>10</v>
      </c>
    </row>
    <row r="30" spans="1:20" hidden="1" x14ac:dyDescent="0.25">
      <c r="A30">
        <v>28</v>
      </c>
      <c r="B30" t="s">
        <v>40</v>
      </c>
      <c r="C30" t="s">
        <v>19</v>
      </c>
      <c r="D30">
        <v>2.1947120852212301</v>
      </c>
      <c r="E30">
        <v>0.93568785393018405</v>
      </c>
      <c r="F30">
        <v>2.17417305465945</v>
      </c>
      <c r="G30">
        <v>0.935441711377341</v>
      </c>
      <c r="H30">
        <v>2.0634228606412401</v>
      </c>
      <c r="I30">
        <v>1.2987798562409401</v>
      </c>
      <c r="J30" t="str">
        <f>IF(Table1[[#This Row],[a_uiqm]]&lt;Table1[[#This Row],[b_uiqm]],"Naik","Turun")</f>
        <v>Turun</v>
      </c>
      <c r="K30" t="str">
        <f>IF(Table1[[#This Row],[b_uiqm]]&lt;Table1[[#This Row],[c_uiqm]],"Naik","Turun")</f>
        <v>Turun</v>
      </c>
      <c r="L30" t="str">
        <f>IF(Table1[[#This Row],[a_uiqm]]&lt;Table1[[#This Row],[c_uiqm]],"Naik","Turun")</f>
        <v>Turun</v>
      </c>
      <c r="M30">
        <f>Table1[[#This Row],[c_uiqm]]-Table1[[#This Row],[a_uiqm]]</f>
        <v>-0.13128922457998993</v>
      </c>
      <c r="N30" t="str">
        <f>IF(Table1[[#This Row],[a_uciqe]]&lt;Table1[[#This Row],[b_uciqe]],"Naik","Turun")</f>
        <v>Turun</v>
      </c>
      <c r="O30" t="str">
        <f>IF(Table1[[#This Row],[b_uciqe]]&lt;Table1[[#This Row],[c_uciqe]],"Naik","Turun")</f>
        <v>Naik</v>
      </c>
      <c r="P30" t="str">
        <f>IF(Table1[[#This Row],[a_uciqe]]&lt;Table1[[#This Row],[c_uciqe]],"Naik","Turun")</f>
        <v>Naik</v>
      </c>
      <c r="Q30" t="s">
        <v>19</v>
      </c>
      <c r="R30" t="s">
        <v>19</v>
      </c>
      <c r="S30" t="s">
        <v>19</v>
      </c>
      <c r="T30" t="s">
        <v>19</v>
      </c>
    </row>
    <row r="31" spans="1:20" hidden="1" x14ac:dyDescent="0.25">
      <c r="A31">
        <v>29</v>
      </c>
      <c r="B31" t="s">
        <v>41</v>
      </c>
      <c r="C31" t="s">
        <v>19</v>
      </c>
      <c r="D31">
        <v>2.63795017471916</v>
      </c>
      <c r="E31">
        <v>1.5494064413708599</v>
      </c>
      <c r="F31">
        <v>2.5595776199376101</v>
      </c>
      <c r="G31">
        <v>1.61935882941844</v>
      </c>
      <c r="H31">
        <v>1.7546704403361699</v>
      </c>
      <c r="I31">
        <v>4.4660897776491897</v>
      </c>
      <c r="J31" t="str">
        <f>IF(Table1[[#This Row],[a_uiqm]]&lt;Table1[[#This Row],[b_uiqm]],"Naik","Turun")</f>
        <v>Turun</v>
      </c>
      <c r="K31" t="str">
        <f>IF(Table1[[#This Row],[b_uiqm]]&lt;Table1[[#This Row],[c_uiqm]],"Naik","Turun")</f>
        <v>Turun</v>
      </c>
      <c r="L31" t="str">
        <f>IF(Table1[[#This Row],[a_uiqm]]&lt;Table1[[#This Row],[c_uiqm]],"Naik","Turun")</f>
        <v>Turun</v>
      </c>
      <c r="M31">
        <f>Table1[[#This Row],[c_uiqm]]-Table1[[#This Row],[a_uiqm]]</f>
        <v>-0.88327973438299012</v>
      </c>
      <c r="N31" t="str">
        <f>IF(Table1[[#This Row],[a_uciqe]]&lt;Table1[[#This Row],[b_uciqe]],"Naik","Turun")</f>
        <v>Naik</v>
      </c>
      <c r="O31" t="str">
        <f>IF(Table1[[#This Row],[b_uciqe]]&lt;Table1[[#This Row],[c_uciqe]],"Naik","Turun")</f>
        <v>Naik</v>
      </c>
      <c r="P31" t="str">
        <f>IF(Table1[[#This Row],[a_uciqe]]&lt;Table1[[#This Row],[c_uciqe]],"Naik","Turun")</f>
        <v>Naik</v>
      </c>
      <c r="Q31" t="s">
        <v>19</v>
      </c>
      <c r="R31" t="s">
        <v>19</v>
      </c>
      <c r="S31" t="s">
        <v>19</v>
      </c>
      <c r="T31" t="s">
        <v>19</v>
      </c>
    </row>
    <row r="32" spans="1:20" hidden="1" x14ac:dyDescent="0.25">
      <c r="A32">
        <v>30</v>
      </c>
      <c r="B32" t="s">
        <v>42</v>
      </c>
      <c r="C32" t="s">
        <v>19</v>
      </c>
      <c r="D32">
        <v>1.5256502418653399</v>
      </c>
      <c r="E32">
        <v>8.6164388593034005</v>
      </c>
      <c r="F32">
        <v>1.2985711067094099</v>
      </c>
      <c r="G32">
        <v>9.34916716171087</v>
      </c>
      <c r="H32">
        <v>1.0568005582649</v>
      </c>
      <c r="I32">
        <v>10.9471365375405</v>
      </c>
      <c r="J32" t="str">
        <f>IF(Table1[[#This Row],[a_uiqm]]&lt;Table1[[#This Row],[b_uiqm]],"Naik","Turun")</f>
        <v>Turun</v>
      </c>
      <c r="K32" t="str">
        <f>IF(Table1[[#This Row],[b_uiqm]]&lt;Table1[[#This Row],[c_uiqm]],"Naik","Turun")</f>
        <v>Turun</v>
      </c>
      <c r="L32" t="str">
        <f>IF(Table1[[#This Row],[a_uiqm]]&lt;Table1[[#This Row],[c_uiqm]],"Naik","Turun")</f>
        <v>Turun</v>
      </c>
      <c r="M32">
        <f>Table1[[#This Row],[c_uiqm]]-Table1[[#This Row],[a_uiqm]]</f>
        <v>-0.46884968360043988</v>
      </c>
      <c r="N32" t="str">
        <f>IF(Table1[[#This Row],[a_uciqe]]&lt;Table1[[#This Row],[b_uciqe]],"Naik","Turun")</f>
        <v>Naik</v>
      </c>
      <c r="O32" t="str">
        <f>IF(Table1[[#This Row],[b_uciqe]]&lt;Table1[[#This Row],[c_uciqe]],"Naik","Turun")</f>
        <v>Naik</v>
      </c>
      <c r="P32" t="str">
        <f>IF(Table1[[#This Row],[a_uciqe]]&lt;Table1[[#This Row],[c_uciqe]],"Naik","Turun")</f>
        <v>Naik</v>
      </c>
      <c r="Q32" t="s">
        <v>19</v>
      </c>
      <c r="R32" t="s">
        <v>19</v>
      </c>
      <c r="S32" t="s">
        <v>19</v>
      </c>
      <c r="T32" t="s">
        <v>19</v>
      </c>
    </row>
    <row r="33" spans="1:20" hidden="1" x14ac:dyDescent="0.25">
      <c r="A33">
        <v>31</v>
      </c>
      <c r="B33" t="s">
        <v>43</v>
      </c>
      <c r="C33" t="s">
        <v>19</v>
      </c>
      <c r="D33">
        <v>2.0366928904276902</v>
      </c>
      <c r="E33">
        <v>3.10735131886495</v>
      </c>
      <c r="F33">
        <v>1.91062355780636</v>
      </c>
      <c r="G33">
        <v>3.0262675499317</v>
      </c>
      <c r="H33">
        <v>1.74121358533244</v>
      </c>
      <c r="I33">
        <v>5.2653090539753196</v>
      </c>
      <c r="J33" t="str">
        <f>IF(Table1[[#This Row],[a_uiqm]]&lt;Table1[[#This Row],[b_uiqm]],"Naik","Turun")</f>
        <v>Turun</v>
      </c>
      <c r="K33" t="str">
        <f>IF(Table1[[#This Row],[b_uiqm]]&lt;Table1[[#This Row],[c_uiqm]],"Naik","Turun")</f>
        <v>Turun</v>
      </c>
      <c r="L33" t="str">
        <f>IF(Table1[[#This Row],[a_uiqm]]&lt;Table1[[#This Row],[c_uiqm]],"Naik","Turun")</f>
        <v>Turun</v>
      </c>
      <c r="M33">
        <f>Table1[[#This Row],[c_uiqm]]-Table1[[#This Row],[a_uiqm]]</f>
        <v>-0.29547930509525022</v>
      </c>
      <c r="N33" t="str">
        <f>IF(Table1[[#This Row],[a_uciqe]]&lt;Table1[[#This Row],[b_uciqe]],"Naik","Turun")</f>
        <v>Turun</v>
      </c>
      <c r="O33" t="str">
        <f>IF(Table1[[#This Row],[b_uciqe]]&lt;Table1[[#This Row],[c_uciqe]],"Naik","Turun")</f>
        <v>Naik</v>
      </c>
      <c r="P33" t="str">
        <f>IF(Table1[[#This Row],[a_uciqe]]&lt;Table1[[#This Row],[c_uciqe]],"Naik","Turun")</f>
        <v>Naik</v>
      </c>
      <c r="Q33" t="s">
        <v>19</v>
      </c>
      <c r="R33" t="s">
        <v>19</v>
      </c>
      <c r="S33" t="s">
        <v>19</v>
      </c>
      <c r="T33" t="s">
        <v>19</v>
      </c>
    </row>
    <row r="34" spans="1:20" hidden="1" x14ac:dyDescent="0.25">
      <c r="A34">
        <v>32</v>
      </c>
      <c r="B34" t="s">
        <v>44</v>
      </c>
      <c r="C34" t="s">
        <v>10</v>
      </c>
      <c r="D34">
        <v>2.8951143014952501</v>
      </c>
      <c r="E34">
        <v>0.99555378735229005</v>
      </c>
      <c r="F34">
        <v>3.2430605146703999</v>
      </c>
      <c r="G34">
        <v>0.98870974393658095</v>
      </c>
      <c r="H34">
        <v>2.57286718604534</v>
      </c>
      <c r="I34">
        <v>1.61678092115042</v>
      </c>
      <c r="J34" t="str">
        <f>IF(Table1[[#This Row],[a_uiqm]]&lt;Table1[[#This Row],[b_uiqm]],"Naik","Turun")</f>
        <v>Naik</v>
      </c>
      <c r="K34" t="str">
        <f>IF(Table1[[#This Row],[b_uiqm]]&lt;Table1[[#This Row],[c_uiqm]],"Naik","Turun")</f>
        <v>Turun</v>
      </c>
      <c r="L34" t="str">
        <f>IF(Table1[[#This Row],[a_uiqm]]&lt;Table1[[#This Row],[c_uiqm]],"Naik","Turun")</f>
        <v>Turun</v>
      </c>
      <c r="M34">
        <f>Table1[[#This Row],[c_uiqm]]-Table1[[#This Row],[a_uiqm]]</f>
        <v>-0.32224711544991003</v>
      </c>
      <c r="N34" t="str">
        <f>IF(Table1[[#This Row],[a_uciqe]]&lt;Table1[[#This Row],[b_uciqe]],"Naik","Turun")</f>
        <v>Turun</v>
      </c>
      <c r="O34" t="str">
        <f>IF(Table1[[#This Row],[b_uciqe]]&lt;Table1[[#This Row],[c_uciqe]],"Naik","Turun")</f>
        <v>Naik</v>
      </c>
      <c r="P34" t="str">
        <f>IF(Table1[[#This Row],[a_uciqe]]&lt;Table1[[#This Row],[c_uciqe]],"Naik","Turun")</f>
        <v>Naik</v>
      </c>
      <c r="Q34" t="s">
        <v>10</v>
      </c>
      <c r="R34" t="s">
        <v>19</v>
      </c>
      <c r="S34" t="s">
        <v>19</v>
      </c>
      <c r="T34" t="s">
        <v>19</v>
      </c>
    </row>
    <row r="35" spans="1:20" hidden="1" x14ac:dyDescent="0.25">
      <c r="A35">
        <v>33</v>
      </c>
      <c r="B35" t="s">
        <v>45</v>
      </c>
      <c r="C35" t="s">
        <v>19</v>
      </c>
      <c r="D35">
        <v>2.0677802413109001</v>
      </c>
      <c r="E35">
        <v>4.70541251478374</v>
      </c>
      <c r="F35">
        <v>1.9385536484099299</v>
      </c>
      <c r="G35">
        <v>5.1742037726140699</v>
      </c>
      <c r="H35">
        <v>1.2956730866737001</v>
      </c>
      <c r="I35">
        <v>6.7129079679935604</v>
      </c>
      <c r="J35" t="str">
        <f>IF(Table1[[#This Row],[a_uiqm]]&lt;Table1[[#This Row],[b_uiqm]],"Naik","Turun")</f>
        <v>Turun</v>
      </c>
      <c r="K35" t="str">
        <f>IF(Table1[[#This Row],[b_uiqm]]&lt;Table1[[#This Row],[c_uiqm]],"Naik","Turun")</f>
        <v>Turun</v>
      </c>
      <c r="L35" t="str">
        <f>IF(Table1[[#This Row],[a_uiqm]]&lt;Table1[[#This Row],[c_uiqm]],"Naik","Turun")</f>
        <v>Turun</v>
      </c>
      <c r="M35">
        <f>Table1[[#This Row],[c_uiqm]]-Table1[[#This Row],[a_uiqm]]</f>
        <v>-0.77210715463720003</v>
      </c>
      <c r="N35" t="str">
        <f>IF(Table1[[#This Row],[a_uciqe]]&lt;Table1[[#This Row],[b_uciqe]],"Naik","Turun")</f>
        <v>Naik</v>
      </c>
      <c r="O35" t="str">
        <f>IF(Table1[[#This Row],[b_uciqe]]&lt;Table1[[#This Row],[c_uciqe]],"Naik","Turun")</f>
        <v>Naik</v>
      </c>
      <c r="P35" t="str">
        <f>IF(Table1[[#This Row],[a_uciqe]]&lt;Table1[[#This Row],[c_uciqe]],"Naik","Turun")</f>
        <v>Naik</v>
      </c>
      <c r="Q35" t="s">
        <v>19</v>
      </c>
      <c r="R35" t="s">
        <v>19</v>
      </c>
      <c r="S35" t="s">
        <v>19</v>
      </c>
      <c r="T35" t="s">
        <v>19</v>
      </c>
    </row>
    <row r="36" spans="1:20" x14ac:dyDescent="0.25">
      <c r="A36">
        <v>84</v>
      </c>
      <c r="B36" t="s">
        <v>97</v>
      </c>
      <c r="C36" t="s">
        <v>10</v>
      </c>
      <c r="D36">
        <v>2.91240883251159</v>
      </c>
      <c r="E36">
        <v>0.93431453062966197</v>
      </c>
      <c r="F36">
        <v>3.1096040670568499</v>
      </c>
      <c r="G36">
        <v>0.919872903431177</v>
      </c>
      <c r="H36">
        <v>2.1958832073832499</v>
      </c>
      <c r="I36">
        <v>1.48034392355495</v>
      </c>
      <c r="J36" t="str">
        <f>IF(Table1[[#This Row],[a_uiqm]]&lt;Table1[[#This Row],[b_uiqm]],"Naik","Turun")</f>
        <v>Naik</v>
      </c>
      <c r="K36" t="str">
        <f>IF(Table1[[#This Row],[b_uiqm]]&lt;Table1[[#This Row],[c_uiqm]],"Naik","Turun")</f>
        <v>Turun</v>
      </c>
      <c r="L36" t="str">
        <f>IF(Table1[[#This Row],[a_uiqm]]&lt;Table1[[#This Row],[c_uiqm]],"Naik","Turun")</f>
        <v>Turun</v>
      </c>
      <c r="M36">
        <f>Table1[[#This Row],[c_uiqm]]-Table1[[#This Row],[a_uiqm]]</f>
        <v>-0.71652562512834006</v>
      </c>
      <c r="N36" t="str">
        <f>IF(Table1[[#This Row],[a_uciqe]]&lt;Table1[[#This Row],[b_uciqe]],"Naik","Turun")</f>
        <v>Turun</v>
      </c>
      <c r="O36" t="str">
        <f>IF(Table1[[#This Row],[b_uciqe]]&lt;Table1[[#This Row],[c_uciqe]],"Naik","Turun")</f>
        <v>Naik</v>
      </c>
      <c r="P36" t="str">
        <f>IF(Table1[[#This Row],[a_uciqe]]&lt;Table1[[#This Row],[c_uciqe]],"Naik","Turun")</f>
        <v>Naik</v>
      </c>
      <c r="Q36" t="s">
        <v>10</v>
      </c>
      <c r="R36" t="s">
        <v>10</v>
      </c>
      <c r="S36" t="s">
        <v>10</v>
      </c>
      <c r="T36" t="s">
        <v>10</v>
      </c>
    </row>
    <row r="37" spans="1:20" hidden="1" x14ac:dyDescent="0.25">
      <c r="A37">
        <v>35</v>
      </c>
      <c r="B37" t="s">
        <v>47</v>
      </c>
      <c r="C37" t="s">
        <v>19</v>
      </c>
      <c r="D37">
        <v>1.7819965305460399</v>
      </c>
      <c r="E37">
        <v>7.80366718864936</v>
      </c>
      <c r="F37">
        <v>1.67335890878761</v>
      </c>
      <c r="G37">
        <v>7.7965101599012003</v>
      </c>
      <c r="H37">
        <v>1.5374489049172799</v>
      </c>
      <c r="I37">
        <v>8.4340616345462607</v>
      </c>
      <c r="J37" t="str">
        <f>IF(Table1[[#This Row],[a_uiqm]]&lt;Table1[[#This Row],[b_uiqm]],"Naik","Turun")</f>
        <v>Turun</v>
      </c>
      <c r="K37" t="str">
        <f>IF(Table1[[#This Row],[b_uiqm]]&lt;Table1[[#This Row],[c_uiqm]],"Naik","Turun")</f>
        <v>Turun</v>
      </c>
      <c r="L37" t="str">
        <f>IF(Table1[[#This Row],[a_uiqm]]&lt;Table1[[#This Row],[c_uiqm]],"Naik","Turun")</f>
        <v>Turun</v>
      </c>
      <c r="M37">
        <f>Table1[[#This Row],[c_uiqm]]-Table1[[#This Row],[a_uiqm]]</f>
        <v>-0.24454762562875998</v>
      </c>
      <c r="N37" t="str">
        <f>IF(Table1[[#This Row],[a_uciqe]]&lt;Table1[[#This Row],[b_uciqe]],"Naik","Turun")</f>
        <v>Turun</v>
      </c>
      <c r="O37" t="str">
        <f>IF(Table1[[#This Row],[b_uciqe]]&lt;Table1[[#This Row],[c_uciqe]],"Naik","Turun")</f>
        <v>Naik</v>
      </c>
      <c r="P37" t="str">
        <f>IF(Table1[[#This Row],[a_uciqe]]&lt;Table1[[#This Row],[c_uciqe]],"Naik","Turun")</f>
        <v>Naik</v>
      </c>
      <c r="Q37" t="s">
        <v>19</v>
      </c>
      <c r="R37" t="s">
        <v>19</v>
      </c>
      <c r="S37" t="s">
        <v>19</v>
      </c>
      <c r="T37" t="s">
        <v>19</v>
      </c>
    </row>
    <row r="38" spans="1:20" hidden="1" x14ac:dyDescent="0.25">
      <c r="A38">
        <v>36</v>
      </c>
      <c r="B38" t="s">
        <v>48</v>
      </c>
      <c r="C38" t="s">
        <v>19</v>
      </c>
      <c r="D38">
        <v>3.3245711098066799</v>
      </c>
      <c r="E38">
        <v>1.4181067420782101</v>
      </c>
      <c r="F38">
        <v>3.40503379850256</v>
      </c>
      <c r="G38">
        <v>1.4264377036837199</v>
      </c>
      <c r="H38">
        <v>1.7049231661074</v>
      </c>
      <c r="I38">
        <v>4.8710635892083003</v>
      </c>
      <c r="J38" t="str">
        <f>IF(Table1[[#This Row],[a_uiqm]]&lt;Table1[[#This Row],[b_uiqm]],"Naik","Turun")</f>
        <v>Naik</v>
      </c>
      <c r="K38" t="str">
        <f>IF(Table1[[#This Row],[b_uiqm]]&lt;Table1[[#This Row],[c_uiqm]],"Naik","Turun")</f>
        <v>Turun</v>
      </c>
      <c r="L38" t="str">
        <f>IF(Table1[[#This Row],[a_uiqm]]&lt;Table1[[#This Row],[c_uiqm]],"Naik","Turun")</f>
        <v>Turun</v>
      </c>
      <c r="M38">
        <f>Table1[[#This Row],[c_uiqm]]-Table1[[#This Row],[a_uiqm]]</f>
        <v>-1.6196479436992799</v>
      </c>
      <c r="N38" t="str">
        <f>IF(Table1[[#This Row],[a_uciqe]]&lt;Table1[[#This Row],[b_uciqe]],"Naik","Turun")</f>
        <v>Naik</v>
      </c>
      <c r="O38" t="str">
        <f>IF(Table1[[#This Row],[b_uciqe]]&lt;Table1[[#This Row],[c_uciqe]],"Naik","Turun")</f>
        <v>Naik</v>
      </c>
      <c r="P38" t="str">
        <f>IF(Table1[[#This Row],[a_uciqe]]&lt;Table1[[#This Row],[c_uciqe]],"Naik","Turun")</f>
        <v>Naik</v>
      </c>
      <c r="Q38" t="s">
        <v>19</v>
      </c>
      <c r="R38" t="s">
        <v>19</v>
      </c>
      <c r="S38" t="s">
        <v>19</v>
      </c>
      <c r="T38" t="s">
        <v>19</v>
      </c>
    </row>
    <row r="39" spans="1:20" hidden="1" x14ac:dyDescent="0.25">
      <c r="A39">
        <v>37</v>
      </c>
      <c r="B39" t="s">
        <v>49</v>
      </c>
      <c r="C39" t="s">
        <v>10</v>
      </c>
      <c r="D39">
        <v>1.8103716908335901</v>
      </c>
      <c r="E39">
        <v>1.1397252165777001</v>
      </c>
      <c r="F39">
        <v>1.81142312448154</v>
      </c>
      <c r="G39">
        <v>1.1999352495132301</v>
      </c>
      <c r="H39">
        <v>2.5366441616644502</v>
      </c>
      <c r="I39">
        <v>1.0023431571496999</v>
      </c>
      <c r="J39" t="str">
        <f>IF(Table1[[#This Row],[a_uiqm]]&lt;Table1[[#This Row],[b_uiqm]],"Naik","Turun")</f>
        <v>Naik</v>
      </c>
      <c r="K39" t="str">
        <f>IF(Table1[[#This Row],[b_uiqm]]&lt;Table1[[#This Row],[c_uiqm]],"Naik","Turun")</f>
        <v>Naik</v>
      </c>
      <c r="L39" t="str">
        <f>IF(Table1[[#This Row],[a_uiqm]]&lt;Table1[[#This Row],[c_uiqm]],"Naik","Turun")</f>
        <v>Naik</v>
      </c>
      <c r="M39">
        <f>Table1[[#This Row],[c_uiqm]]-Table1[[#This Row],[a_uiqm]]</f>
        <v>0.72627247083086011</v>
      </c>
      <c r="N39" t="str">
        <f>IF(Table1[[#This Row],[a_uciqe]]&lt;Table1[[#This Row],[b_uciqe]],"Naik","Turun")</f>
        <v>Naik</v>
      </c>
      <c r="O39" t="str">
        <f>IF(Table1[[#This Row],[b_uciqe]]&lt;Table1[[#This Row],[c_uciqe]],"Naik","Turun")</f>
        <v>Turun</v>
      </c>
      <c r="P39" t="str">
        <f>IF(Table1[[#This Row],[a_uciqe]]&lt;Table1[[#This Row],[c_uciqe]],"Naik","Turun")</f>
        <v>Turun</v>
      </c>
      <c r="Q39" t="s">
        <v>10</v>
      </c>
      <c r="R39" t="s">
        <v>19</v>
      </c>
      <c r="S39" t="s">
        <v>19</v>
      </c>
      <c r="T39" t="s">
        <v>19</v>
      </c>
    </row>
    <row r="40" spans="1:20" x14ac:dyDescent="0.25">
      <c r="A40">
        <v>86</v>
      </c>
      <c r="B40" t="s">
        <v>99</v>
      </c>
      <c r="C40" t="s">
        <v>10</v>
      </c>
      <c r="D40">
        <v>3.2679924021915698</v>
      </c>
      <c r="E40">
        <v>0.84915098022809399</v>
      </c>
      <c r="F40">
        <v>3.4085383657973498</v>
      </c>
      <c r="G40">
        <v>0.83933666072687296</v>
      </c>
      <c r="H40">
        <v>2.4779746087804999</v>
      </c>
      <c r="I40">
        <v>1.2385608344652399</v>
      </c>
      <c r="J40" t="str">
        <f>IF(Table1[[#This Row],[a_uiqm]]&lt;Table1[[#This Row],[b_uiqm]],"Naik","Turun")</f>
        <v>Naik</v>
      </c>
      <c r="K40" t="str">
        <f>IF(Table1[[#This Row],[b_uiqm]]&lt;Table1[[#This Row],[c_uiqm]],"Naik","Turun")</f>
        <v>Turun</v>
      </c>
      <c r="L40" t="str">
        <f>IF(Table1[[#This Row],[a_uiqm]]&lt;Table1[[#This Row],[c_uiqm]],"Naik","Turun")</f>
        <v>Turun</v>
      </c>
      <c r="M40">
        <f>Table1[[#This Row],[c_uiqm]]-Table1[[#This Row],[a_uiqm]]</f>
        <v>-0.79001779341106992</v>
      </c>
      <c r="N40" t="str">
        <f>IF(Table1[[#This Row],[a_uciqe]]&lt;Table1[[#This Row],[b_uciqe]],"Naik","Turun")</f>
        <v>Turun</v>
      </c>
      <c r="O40" t="str">
        <f>IF(Table1[[#This Row],[b_uciqe]]&lt;Table1[[#This Row],[c_uciqe]],"Naik","Turun")</f>
        <v>Naik</v>
      </c>
      <c r="P40" t="str">
        <f>IF(Table1[[#This Row],[a_uciqe]]&lt;Table1[[#This Row],[c_uciqe]],"Naik","Turun")</f>
        <v>Naik</v>
      </c>
      <c r="Q40" t="s">
        <v>10</v>
      </c>
      <c r="R40" t="s">
        <v>10</v>
      </c>
      <c r="S40" t="s">
        <v>10</v>
      </c>
      <c r="T40" t="s">
        <v>10</v>
      </c>
    </row>
    <row r="41" spans="1:20" x14ac:dyDescent="0.25">
      <c r="A41">
        <v>104</v>
      </c>
      <c r="B41" t="s">
        <v>117</v>
      </c>
      <c r="C41" t="s">
        <v>10</v>
      </c>
      <c r="D41">
        <v>2.1571366738442301</v>
      </c>
      <c r="E41">
        <v>0.89338265116279802</v>
      </c>
      <c r="F41">
        <v>3.01811681204099</v>
      </c>
      <c r="G41">
        <v>0.89095987763881102</v>
      </c>
      <c r="H41">
        <v>3.0632416905794799</v>
      </c>
      <c r="I41">
        <v>1.1115118133002599</v>
      </c>
      <c r="J41" t="str">
        <f>IF(Table1[[#This Row],[a_uiqm]]&lt;Table1[[#This Row],[b_uiqm]],"Naik","Turun")</f>
        <v>Naik</v>
      </c>
      <c r="K41" t="str">
        <f>IF(Table1[[#This Row],[b_uiqm]]&lt;Table1[[#This Row],[c_uiqm]],"Naik","Turun")</f>
        <v>Naik</v>
      </c>
      <c r="L41" t="str">
        <f>IF(Table1[[#This Row],[a_uiqm]]&lt;Table1[[#This Row],[c_uiqm]],"Naik","Turun")</f>
        <v>Naik</v>
      </c>
      <c r="M41">
        <f>Table1[[#This Row],[c_uiqm]]-Table1[[#This Row],[a_uiqm]]</f>
        <v>0.90610501673524979</v>
      </c>
      <c r="N41" t="str">
        <f>IF(Table1[[#This Row],[a_uciqe]]&lt;Table1[[#This Row],[b_uciqe]],"Naik","Turun")</f>
        <v>Turun</v>
      </c>
      <c r="O41" t="str">
        <f>IF(Table1[[#This Row],[b_uciqe]]&lt;Table1[[#This Row],[c_uciqe]],"Naik","Turun")</f>
        <v>Naik</v>
      </c>
      <c r="P41" t="str">
        <f>IF(Table1[[#This Row],[a_uciqe]]&lt;Table1[[#This Row],[c_uciqe]],"Naik","Turun")</f>
        <v>Naik</v>
      </c>
      <c r="Q41" t="s">
        <v>10</v>
      </c>
      <c r="R41" t="s">
        <v>10</v>
      </c>
      <c r="S41" t="s">
        <v>10</v>
      </c>
      <c r="T41" t="s">
        <v>10</v>
      </c>
    </row>
    <row r="42" spans="1:20" hidden="1" x14ac:dyDescent="0.25">
      <c r="A42">
        <v>40</v>
      </c>
      <c r="B42" t="s">
        <v>52</v>
      </c>
      <c r="C42" t="s">
        <v>10</v>
      </c>
      <c r="D42">
        <v>2.6612802870108601</v>
      </c>
      <c r="E42">
        <v>1.1440323417189</v>
      </c>
      <c r="F42">
        <v>2.9756363649974902</v>
      </c>
      <c r="G42">
        <v>1.1252376254515799</v>
      </c>
      <c r="H42">
        <v>2.0753673143125502</v>
      </c>
      <c r="I42">
        <v>2.4929879295994501</v>
      </c>
      <c r="J42" t="str">
        <f>IF(Table1[[#This Row],[a_uiqm]]&lt;Table1[[#This Row],[b_uiqm]],"Naik","Turun")</f>
        <v>Naik</v>
      </c>
      <c r="K42" t="str">
        <f>IF(Table1[[#This Row],[b_uiqm]]&lt;Table1[[#This Row],[c_uiqm]],"Naik","Turun")</f>
        <v>Turun</v>
      </c>
      <c r="L42" t="str">
        <f>IF(Table1[[#This Row],[a_uiqm]]&lt;Table1[[#This Row],[c_uiqm]],"Naik","Turun")</f>
        <v>Turun</v>
      </c>
      <c r="M42">
        <f>Table1[[#This Row],[c_uiqm]]-Table1[[#This Row],[a_uiqm]]</f>
        <v>-0.58591297269830989</v>
      </c>
      <c r="N42" t="str">
        <f>IF(Table1[[#This Row],[a_uciqe]]&lt;Table1[[#This Row],[b_uciqe]],"Naik","Turun")</f>
        <v>Turun</v>
      </c>
      <c r="O42" t="str">
        <f>IF(Table1[[#This Row],[b_uciqe]]&lt;Table1[[#This Row],[c_uciqe]],"Naik","Turun")</f>
        <v>Naik</v>
      </c>
      <c r="P42" t="str">
        <f>IF(Table1[[#This Row],[a_uciqe]]&lt;Table1[[#This Row],[c_uciqe]],"Naik","Turun")</f>
        <v>Naik</v>
      </c>
      <c r="Q42" t="s">
        <v>10</v>
      </c>
      <c r="R42" t="s">
        <v>19</v>
      </c>
      <c r="S42" t="s">
        <v>19</v>
      </c>
      <c r="T42" t="s">
        <v>19</v>
      </c>
    </row>
    <row r="43" spans="1:20" hidden="1" x14ac:dyDescent="0.25">
      <c r="A43">
        <v>41</v>
      </c>
      <c r="B43" t="s">
        <v>53</v>
      </c>
      <c r="C43" t="s">
        <v>19</v>
      </c>
      <c r="D43">
        <v>3.4056121204099798</v>
      </c>
      <c r="E43">
        <v>1.35543910268874</v>
      </c>
      <c r="F43">
        <v>3.4416153123454301</v>
      </c>
      <c r="G43">
        <v>1.3855570412624101</v>
      </c>
      <c r="H43">
        <v>1.6343357019134399</v>
      </c>
      <c r="I43">
        <v>4.8826351889804904</v>
      </c>
      <c r="J43" t="str">
        <f>IF(Table1[[#This Row],[a_uiqm]]&lt;Table1[[#This Row],[b_uiqm]],"Naik","Turun")</f>
        <v>Naik</v>
      </c>
      <c r="K43" t="str">
        <f>IF(Table1[[#This Row],[b_uiqm]]&lt;Table1[[#This Row],[c_uiqm]],"Naik","Turun")</f>
        <v>Turun</v>
      </c>
      <c r="L43" t="str">
        <f>IF(Table1[[#This Row],[a_uiqm]]&lt;Table1[[#This Row],[c_uiqm]],"Naik","Turun")</f>
        <v>Turun</v>
      </c>
      <c r="M43">
        <f>Table1[[#This Row],[c_uiqm]]-Table1[[#This Row],[a_uiqm]]</f>
        <v>-1.7712764184965399</v>
      </c>
      <c r="N43" t="str">
        <f>IF(Table1[[#This Row],[a_uciqe]]&lt;Table1[[#This Row],[b_uciqe]],"Naik","Turun")</f>
        <v>Naik</v>
      </c>
      <c r="O43" t="str">
        <f>IF(Table1[[#This Row],[b_uciqe]]&lt;Table1[[#This Row],[c_uciqe]],"Naik","Turun")</f>
        <v>Naik</v>
      </c>
      <c r="P43" t="str">
        <f>IF(Table1[[#This Row],[a_uciqe]]&lt;Table1[[#This Row],[c_uciqe]],"Naik","Turun")</f>
        <v>Naik</v>
      </c>
      <c r="Q43" t="s">
        <v>19</v>
      </c>
      <c r="R43" t="s">
        <v>19</v>
      </c>
      <c r="S43" t="s">
        <v>19</v>
      </c>
      <c r="T43" t="s">
        <v>19</v>
      </c>
    </row>
    <row r="44" spans="1:20" x14ac:dyDescent="0.25">
      <c r="A44">
        <v>107</v>
      </c>
      <c r="B44" t="s">
        <v>120</v>
      </c>
      <c r="C44" t="s">
        <v>10</v>
      </c>
      <c r="D44">
        <v>2.8157931147881801</v>
      </c>
      <c r="E44">
        <v>0.983106694746534</v>
      </c>
      <c r="F44">
        <v>2.8499018596267001</v>
      </c>
      <c r="G44">
        <v>1.00324858506768</v>
      </c>
      <c r="H44">
        <v>2.30452775770598</v>
      </c>
      <c r="I44">
        <v>2.3707684219874299</v>
      </c>
      <c r="J44" t="str">
        <f>IF(Table1[[#This Row],[a_uiqm]]&lt;Table1[[#This Row],[b_uiqm]],"Naik","Turun")</f>
        <v>Naik</v>
      </c>
      <c r="K44" t="str">
        <f>IF(Table1[[#This Row],[b_uiqm]]&lt;Table1[[#This Row],[c_uiqm]],"Naik","Turun")</f>
        <v>Turun</v>
      </c>
      <c r="L44" t="str">
        <f>IF(Table1[[#This Row],[a_uiqm]]&lt;Table1[[#This Row],[c_uiqm]],"Naik","Turun")</f>
        <v>Turun</v>
      </c>
      <c r="M44">
        <f>Table1[[#This Row],[c_uiqm]]-Table1[[#This Row],[a_uiqm]]</f>
        <v>-0.51126535708220011</v>
      </c>
      <c r="N44" t="str">
        <f>IF(Table1[[#This Row],[a_uciqe]]&lt;Table1[[#This Row],[b_uciqe]],"Naik","Turun")</f>
        <v>Naik</v>
      </c>
      <c r="O44" t="str">
        <f>IF(Table1[[#This Row],[b_uciqe]]&lt;Table1[[#This Row],[c_uciqe]],"Naik","Turun")</f>
        <v>Naik</v>
      </c>
      <c r="P44" t="str">
        <f>IF(Table1[[#This Row],[a_uciqe]]&lt;Table1[[#This Row],[c_uciqe]],"Naik","Turun")</f>
        <v>Naik</v>
      </c>
      <c r="Q44" t="s">
        <v>10</v>
      </c>
      <c r="R44" t="s">
        <v>10</v>
      </c>
      <c r="S44" t="s">
        <v>10</v>
      </c>
      <c r="T44" t="s">
        <v>19</v>
      </c>
    </row>
    <row r="45" spans="1:20" hidden="1" x14ac:dyDescent="0.25">
      <c r="A45">
        <v>43</v>
      </c>
      <c r="B45" t="s">
        <v>55</v>
      </c>
      <c r="C45" t="s">
        <v>12</v>
      </c>
      <c r="D45">
        <v>3.1546408638754802</v>
      </c>
      <c r="E45">
        <v>1.11282997397087</v>
      </c>
      <c r="F45">
        <v>3.1610243758335099</v>
      </c>
      <c r="G45">
        <v>1.14960614102168</v>
      </c>
      <c r="H45">
        <v>2.4799645718015801</v>
      </c>
      <c r="I45">
        <v>2.6675275241184502</v>
      </c>
      <c r="J45" t="str">
        <f>IF(Table1[[#This Row],[a_uiqm]]&lt;Table1[[#This Row],[b_uiqm]],"Naik","Turun")</f>
        <v>Naik</v>
      </c>
      <c r="K45" t="str">
        <f>IF(Table1[[#This Row],[b_uiqm]]&lt;Table1[[#This Row],[c_uiqm]],"Naik","Turun")</f>
        <v>Turun</v>
      </c>
      <c r="L45" t="str">
        <f>IF(Table1[[#This Row],[a_uiqm]]&lt;Table1[[#This Row],[c_uiqm]],"Naik","Turun")</f>
        <v>Turun</v>
      </c>
      <c r="M45">
        <f>Table1[[#This Row],[c_uiqm]]-Table1[[#This Row],[a_uiqm]]</f>
        <v>-0.67467629207390001</v>
      </c>
      <c r="N45" t="str">
        <f>IF(Table1[[#This Row],[a_uciqe]]&lt;Table1[[#This Row],[b_uciqe]],"Naik","Turun")</f>
        <v>Naik</v>
      </c>
      <c r="O45" t="str">
        <f>IF(Table1[[#This Row],[b_uciqe]]&lt;Table1[[#This Row],[c_uciqe]],"Naik","Turun")</f>
        <v>Naik</v>
      </c>
      <c r="P45" t="str">
        <f>IF(Table1[[#This Row],[a_uciqe]]&lt;Table1[[#This Row],[c_uciqe]],"Naik","Turun")</f>
        <v>Naik</v>
      </c>
      <c r="Q45" t="s">
        <v>12</v>
      </c>
      <c r="R45" t="s">
        <v>19</v>
      </c>
      <c r="S45" t="s">
        <v>19</v>
      </c>
      <c r="T45" t="s">
        <v>19</v>
      </c>
    </row>
    <row r="46" spans="1:20" hidden="1" x14ac:dyDescent="0.25">
      <c r="A46">
        <v>44</v>
      </c>
      <c r="B46" t="s">
        <v>56</v>
      </c>
      <c r="C46" t="s">
        <v>10</v>
      </c>
      <c r="D46">
        <v>3.2644520547102598</v>
      </c>
      <c r="E46">
        <v>0.99369192373585002</v>
      </c>
      <c r="F46">
        <v>3.4412380497738502</v>
      </c>
      <c r="G46">
        <v>0.98628150023407501</v>
      </c>
      <c r="H46">
        <v>2.6360699413652098</v>
      </c>
      <c r="I46">
        <v>2.1685823901321899</v>
      </c>
      <c r="J46" t="str">
        <f>IF(Table1[[#This Row],[a_uiqm]]&lt;Table1[[#This Row],[b_uiqm]],"Naik","Turun")</f>
        <v>Naik</v>
      </c>
      <c r="K46" t="str">
        <f>IF(Table1[[#This Row],[b_uiqm]]&lt;Table1[[#This Row],[c_uiqm]],"Naik","Turun")</f>
        <v>Turun</v>
      </c>
      <c r="L46" t="str">
        <f>IF(Table1[[#This Row],[a_uiqm]]&lt;Table1[[#This Row],[c_uiqm]],"Naik","Turun")</f>
        <v>Turun</v>
      </c>
      <c r="M46">
        <f>Table1[[#This Row],[c_uiqm]]-Table1[[#This Row],[a_uiqm]]</f>
        <v>-0.62838211334505001</v>
      </c>
      <c r="N46" t="str">
        <f>IF(Table1[[#This Row],[a_uciqe]]&lt;Table1[[#This Row],[b_uciqe]],"Naik","Turun")</f>
        <v>Turun</v>
      </c>
      <c r="O46" t="str">
        <f>IF(Table1[[#This Row],[b_uciqe]]&lt;Table1[[#This Row],[c_uciqe]],"Naik","Turun")</f>
        <v>Naik</v>
      </c>
      <c r="P46" t="str">
        <f>IF(Table1[[#This Row],[a_uciqe]]&lt;Table1[[#This Row],[c_uciqe]],"Naik","Turun")</f>
        <v>Naik</v>
      </c>
      <c r="Q46" t="s">
        <v>10</v>
      </c>
      <c r="R46" t="s">
        <v>19</v>
      </c>
      <c r="S46" t="s">
        <v>19</v>
      </c>
      <c r="T46" t="s">
        <v>19</v>
      </c>
    </row>
    <row r="47" spans="1:20" x14ac:dyDescent="0.25">
      <c r="A47">
        <v>116</v>
      </c>
      <c r="B47" t="s">
        <v>129</v>
      </c>
      <c r="C47" t="s">
        <v>10</v>
      </c>
      <c r="D47">
        <v>3.0795917111141402</v>
      </c>
      <c r="E47">
        <v>1.0489864503372599</v>
      </c>
      <c r="F47">
        <v>3.0284851843302101</v>
      </c>
      <c r="G47">
        <v>1.0791878847810601</v>
      </c>
      <c r="H47">
        <v>2.9079180962354201</v>
      </c>
      <c r="I47">
        <v>1.9637809636332499</v>
      </c>
      <c r="J47" t="str">
        <f>IF(Table1[[#This Row],[a_uiqm]]&lt;Table1[[#This Row],[b_uiqm]],"Naik","Turun")</f>
        <v>Turun</v>
      </c>
      <c r="K47" t="str">
        <f>IF(Table1[[#This Row],[b_uiqm]]&lt;Table1[[#This Row],[c_uiqm]],"Naik","Turun")</f>
        <v>Turun</v>
      </c>
      <c r="L47" t="str">
        <f>IF(Table1[[#This Row],[a_uiqm]]&lt;Table1[[#This Row],[c_uiqm]],"Naik","Turun")</f>
        <v>Turun</v>
      </c>
      <c r="M47">
        <f>Table1[[#This Row],[c_uiqm]]-Table1[[#This Row],[a_uiqm]]</f>
        <v>-0.17167361487872013</v>
      </c>
      <c r="N47" t="str">
        <f>IF(Table1[[#This Row],[a_uciqe]]&lt;Table1[[#This Row],[b_uciqe]],"Naik","Turun")</f>
        <v>Naik</v>
      </c>
      <c r="O47" t="str">
        <f>IF(Table1[[#This Row],[b_uciqe]]&lt;Table1[[#This Row],[c_uciqe]],"Naik","Turun")</f>
        <v>Naik</v>
      </c>
      <c r="P47" t="str">
        <f>IF(Table1[[#This Row],[a_uciqe]]&lt;Table1[[#This Row],[c_uciqe]],"Naik","Turun")</f>
        <v>Naik</v>
      </c>
      <c r="Q47" t="s">
        <v>10</v>
      </c>
      <c r="R47" t="s">
        <v>10</v>
      </c>
      <c r="S47" t="s">
        <v>10</v>
      </c>
      <c r="T47" t="s">
        <v>10</v>
      </c>
    </row>
    <row r="48" spans="1:20" hidden="1" x14ac:dyDescent="0.25">
      <c r="A48">
        <v>46</v>
      </c>
      <c r="B48" t="s">
        <v>58</v>
      </c>
      <c r="C48" t="s">
        <v>10</v>
      </c>
      <c r="D48">
        <v>3.2545401370050602</v>
      </c>
      <c r="E48">
        <v>0.91557082294065495</v>
      </c>
      <c r="F48">
        <v>3.4709626833537501</v>
      </c>
      <c r="G48">
        <v>0.91921488317460898</v>
      </c>
      <c r="H48">
        <v>2.5287979159129601</v>
      </c>
      <c r="I48">
        <v>1.6023676320257101</v>
      </c>
      <c r="J48" t="str">
        <f>IF(Table1[[#This Row],[a_uiqm]]&lt;Table1[[#This Row],[b_uiqm]],"Naik","Turun")</f>
        <v>Naik</v>
      </c>
      <c r="K48" t="str">
        <f>IF(Table1[[#This Row],[b_uiqm]]&lt;Table1[[#This Row],[c_uiqm]],"Naik","Turun")</f>
        <v>Turun</v>
      </c>
      <c r="L48" t="str">
        <f>IF(Table1[[#This Row],[a_uiqm]]&lt;Table1[[#This Row],[c_uiqm]],"Naik","Turun")</f>
        <v>Turun</v>
      </c>
      <c r="M48">
        <f>Table1[[#This Row],[c_uiqm]]-Table1[[#This Row],[a_uiqm]]</f>
        <v>-0.72574222109210007</v>
      </c>
      <c r="N48" t="str">
        <f>IF(Table1[[#This Row],[a_uciqe]]&lt;Table1[[#This Row],[b_uciqe]],"Naik","Turun")</f>
        <v>Naik</v>
      </c>
      <c r="O48" t="str">
        <f>IF(Table1[[#This Row],[b_uciqe]]&lt;Table1[[#This Row],[c_uciqe]],"Naik","Turun")</f>
        <v>Naik</v>
      </c>
      <c r="P48" t="str">
        <f>IF(Table1[[#This Row],[a_uciqe]]&lt;Table1[[#This Row],[c_uciqe]],"Naik","Turun")</f>
        <v>Naik</v>
      </c>
      <c r="Q48" t="s">
        <v>10</v>
      </c>
      <c r="R48" t="s">
        <v>19</v>
      </c>
      <c r="S48" t="s">
        <v>19</v>
      </c>
      <c r="T48" t="s">
        <v>19</v>
      </c>
    </row>
    <row r="49" spans="1:20" hidden="1" x14ac:dyDescent="0.25">
      <c r="A49">
        <v>47</v>
      </c>
      <c r="B49" t="s">
        <v>59</v>
      </c>
      <c r="C49" t="s">
        <v>10</v>
      </c>
      <c r="D49">
        <v>2.7868516391754201</v>
      </c>
      <c r="E49">
        <v>1.1539696605972101</v>
      </c>
      <c r="F49">
        <v>3.0653620374777102</v>
      </c>
      <c r="G49">
        <v>1.1605613476158201</v>
      </c>
      <c r="H49">
        <v>2.49889218490984</v>
      </c>
      <c r="I49">
        <v>1.88383498099993</v>
      </c>
      <c r="J49" t="str">
        <f>IF(Table1[[#This Row],[a_uiqm]]&lt;Table1[[#This Row],[b_uiqm]],"Naik","Turun")</f>
        <v>Naik</v>
      </c>
      <c r="K49" t="str">
        <f>IF(Table1[[#This Row],[b_uiqm]]&lt;Table1[[#This Row],[c_uiqm]],"Naik","Turun")</f>
        <v>Turun</v>
      </c>
      <c r="L49" t="str">
        <f>IF(Table1[[#This Row],[a_uiqm]]&lt;Table1[[#This Row],[c_uiqm]],"Naik","Turun")</f>
        <v>Turun</v>
      </c>
      <c r="M49">
        <f>Table1[[#This Row],[c_uiqm]]-Table1[[#This Row],[a_uiqm]]</f>
        <v>-0.28795945426558012</v>
      </c>
      <c r="N49" t="str">
        <f>IF(Table1[[#This Row],[a_uciqe]]&lt;Table1[[#This Row],[b_uciqe]],"Naik","Turun")</f>
        <v>Naik</v>
      </c>
      <c r="O49" t="str">
        <f>IF(Table1[[#This Row],[b_uciqe]]&lt;Table1[[#This Row],[c_uciqe]],"Naik","Turun")</f>
        <v>Naik</v>
      </c>
      <c r="P49" t="str">
        <f>IF(Table1[[#This Row],[a_uciqe]]&lt;Table1[[#This Row],[c_uciqe]],"Naik","Turun")</f>
        <v>Naik</v>
      </c>
      <c r="Q49" t="s">
        <v>10</v>
      </c>
      <c r="R49" t="s">
        <v>19</v>
      </c>
      <c r="S49" t="s">
        <v>19</v>
      </c>
      <c r="T49" t="s">
        <v>19</v>
      </c>
    </row>
    <row r="50" spans="1:20" hidden="1" x14ac:dyDescent="0.25">
      <c r="A50">
        <v>48</v>
      </c>
      <c r="B50" t="s">
        <v>60</v>
      </c>
      <c r="C50" t="s">
        <v>10</v>
      </c>
      <c r="D50">
        <v>2.6073315793869201</v>
      </c>
      <c r="E50">
        <v>1.0193226264136599</v>
      </c>
      <c r="F50">
        <v>2.63930481578485</v>
      </c>
      <c r="G50">
        <v>1.0088540369737899</v>
      </c>
      <c r="H50">
        <v>2.8456725285132398</v>
      </c>
      <c r="I50">
        <v>1.5995084898279299</v>
      </c>
      <c r="J50" t="str">
        <f>IF(Table1[[#This Row],[a_uiqm]]&lt;Table1[[#This Row],[b_uiqm]],"Naik","Turun")</f>
        <v>Naik</v>
      </c>
      <c r="K50" t="str">
        <f>IF(Table1[[#This Row],[b_uiqm]]&lt;Table1[[#This Row],[c_uiqm]],"Naik","Turun")</f>
        <v>Naik</v>
      </c>
      <c r="L50" t="str">
        <f>IF(Table1[[#This Row],[a_uiqm]]&lt;Table1[[#This Row],[c_uiqm]],"Naik","Turun")</f>
        <v>Naik</v>
      </c>
      <c r="M50">
        <f>Table1[[#This Row],[c_uiqm]]-Table1[[#This Row],[a_uiqm]]</f>
        <v>0.23834094912631976</v>
      </c>
      <c r="N50" t="str">
        <f>IF(Table1[[#This Row],[a_uciqe]]&lt;Table1[[#This Row],[b_uciqe]],"Naik","Turun")</f>
        <v>Turun</v>
      </c>
      <c r="O50" t="str">
        <f>IF(Table1[[#This Row],[b_uciqe]]&lt;Table1[[#This Row],[c_uciqe]],"Naik","Turun")</f>
        <v>Naik</v>
      </c>
      <c r="P50" t="str">
        <f>IF(Table1[[#This Row],[a_uciqe]]&lt;Table1[[#This Row],[c_uciqe]],"Naik","Turun")</f>
        <v>Naik</v>
      </c>
      <c r="Q50" t="s">
        <v>10</v>
      </c>
      <c r="R50" t="s">
        <v>19</v>
      </c>
      <c r="S50" t="s">
        <v>19</v>
      </c>
      <c r="T50" t="s">
        <v>19</v>
      </c>
    </row>
    <row r="51" spans="1:20" hidden="1" x14ac:dyDescent="0.25">
      <c r="A51">
        <v>49</v>
      </c>
      <c r="B51" t="s">
        <v>61</v>
      </c>
      <c r="C51" t="s">
        <v>10</v>
      </c>
      <c r="D51">
        <v>3.0607171915865599</v>
      </c>
      <c r="E51">
        <v>1.2092416721408401</v>
      </c>
      <c r="F51">
        <v>3.3524158444227998</v>
      </c>
      <c r="G51">
        <v>1.21114425095206</v>
      </c>
      <c r="H51">
        <v>2.3315785814768901</v>
      </c>
      <c r="I51">
        <v>2.9909601071926599</v>
      </c>
      <c r="J51" t="str">
        <f>IF(Table1[[#This Row],[a_uiqm]]&lt;Table1[[#This Row],[b_uiqm]],"Naik","Turun")</f>
        <v>Naik</v>
      </c>
      <c r="K51" t="str">
        <f>IF(Table1[[#This Row],[b_uiqm]]&lt;Table1[[#This Row],[c_uiqm]],"Naik","Turun")</f>
        <v>Turun</v>
      </c>
      <c r="L51" t="str">
        <f>IF(Table1[[#This Row],[a_uiqm]]&lt;Table1[[#This Row],[c_uiqm]],"Naik","Turun")</f>
        <v>Turun</v>
      </c>
      <c r="M51">
        <f>Table1[[#This Row],[c_uiqm]]-Table1[[#This Row],[a_uiqm]]</f>
        <v>-0.72913861010966974</v>
      </c>
      <c r="N51" t="str">
        <f>IF(Table1[[#This Row],[a_uciqe]]&lt;Table1[[#This Row],[b_uciqe]],"Naik","Turun")</f>
        <v>Naik</v>
      </c>
      <c r="O51" t="str">
        <f>IF(Table1[[#This Row],[b_uciqe]]&lt;Table1[[#This Row],[c_uciqe]],"Naik","Turun")</f>
        <v>Naik</v>
      </c>
      <c r="P51" t="str">
        <f>IF(Table1[[#This Row],[a_uciqe]]&lt;Table1[[#This Row],[c_uciqe]],"Naik","Turun")</f>
        <v>Naik</v>
      </c>
      <c r="Q51" t="s">
        <v>10</v>
      </c>
      <c r="R51" t="s">
        <v>19</v>
      </c>
      <c r="S51" t="s">
        <v>19</v>
      </c>
      <c r="T51" t="s">
        <v>19</v>
      </c>
    </row>
    <row r="52" spans="1:20" x14ac:dyDescent="0.25">
      <c r="A52">
        <v>138</v>
      </c>
      <c r="B52" t="s">
        <v>151</v>
      </c>
      <c r="C52" t="s">
        <v>12</v>
      </c>
      <c r="D52">
        <v>2.3406030970894198</v>
      </c>
      <c r="E52">
        <v>0.75320848018888797</v>
      </c>
      <c r="F52">
        <v>2.4155093726463202</v>
      </c>
      <c r="G52">
        <v>0.74420438207141804</v>
      </c>
      <c r="H52">
        <v>2.7150710676699199</v>
      </c>
      <c r="I52">
        <v>1.3050984448846199</v>
      </c>
      <c r="J52" t="str">
        <f>IF(Table1[[#This Row],[a_uiqm]]&lt;Table1[[#This Row],[b_uiqm]],"Naik","Turun")</f>
        <v>Naik</v>
      </c>
      <c r="K52" t="str">
        <f>IF(Table1[[#This Row],[b_uiqm]]&lt;Table1[[#This Row],[c_uiqm]],"Naik","Turun")</f>
        <v>Naik</v>
      </c>
      <c r="L52" t="str">
        <f>IF(Table1[[#This Row],[a_uiqm]]&lt;Table1[[#This Row],[c_uiqm]],"Naik","Turun")</f>
        <v>Naik</v>
      </c>
      <c r="M52">
        <f>Table1[[#This Row],[c_uiqm]]-Table1[[#This Row],[a_uiqm]]</f>
        <v>0.37446797058050008</v>
      </c>
      <c r="N52" t="str">
        <f>IF(Table1[[#This Row],[a_uciqe]]&lt;Table1[[#This Row],[b_uciqe]],"Naik","Turun")</f>
        <v>Turun</v>
      </c>
      <c r="O52" t="str">
        <f>IF(Table1[[#This Row],[b_uciqe]]&lt;Table1[[#This Row],[c_uciqe]],"Naik","Turun")</f>
        <v>Naik</v>
      </c>
      <c r="P52" t="str">
        <f>IF(Table1[[#This Row],[a_uciqe]]&lt;Table1[[#This Row],[c_uciqe]],"Naik","Turun")</f>
        <v>Naik</v>
      </c>
      <c r="Q52" t="s">
        <v>12</v>
      </c>
      <c r="R52" t="s">
        <v>10</v>
      </c>
      <c r="S52" t="s">
        <v>10</v>
      </c>
      <c r="T52" t="s">
        <v>10</v>
      </c>
    </row>
    <row r="53" spans="1:20" hidden="1" x14ac:dyDescent="0.25">
      <c r="A53">
        <v>51</v>
      </c>
      <c r="B53" t="s">
        <v>63</v>
      </c>
      <c r="C53" t="s">
        <v>10</v>
      </c>
      <c r="D53">
        <v>2.12691850500741</v>
      </c>
      <c r="E53">
        <v>0.69975447018181702</v>
      </c>
      <c r="F53">
        <v>2.3758032301743999</v>
      </c>
      <c r="G53">
        <v>0.70916206656529601</v>
      </c>
      <c r="H53">
        <v>2.7581554982506402</v>
      </c>
      <c r="I53">
        <v>0.84555655220958603</v>
      </c>
      <c r="J53" t="str">
        <f>IF(Table1[[#This Row],[a_uiqm]]&lt;Table1[[#This Row],[b_uiqm]],"Naik","Turun")</f>
        <v>Naik</v>
      </c>
      <c r="K53" t="str">
        <f>IF(Table1[[#This Row],[b_uiqm]]&lt;Table1[[#This Row],[c_uiqm]],"Naik","Turun")</f>
        <v>Naik</v>
      </c>
      <c r="L53" t="str">
        <f>IF(Table1[[#This Row],[a_uiqm]]&lt;Table1[[#This Row],[c_uiqm]],"Naik","Turun")</f>
        <v>Naik</v>
      </c>
      <c r="M53">
        <f>Table1[[#This Row],[c_uiqm]]-Table1[[#This Row],[a_uiqm]]</f>
        <v>0.63123699324323024</v>
      </c>
      <c r="N53" t="str">
        <f>IF(Table1[[#This Row],[a_uciqe]]&lt;Table1[[#This Row],[b_uciqe]],"Naik","Turun")</f>
        <v>Naik</v>
      </c>
      <c r="O53" t="str">
        <f>IF(Table1[[#This Row],[b_uciqe]]&lt;Table1[[#This Row],[c_uciqe]],"Naik","Turun")</f>
        <v>Naik</v>
      </c>
      <c r="P53" t="str">
        <f>IF(Table1[[#This Row],[a_uciqe]]&lt;Table1[[#This Row],[c_uciqe]],"Naik","Turun")</f>
        <v>Naik</v>
      </c>
      <c r="Q53" t="s">
        <v>10</v>
      </c>
      <c r="R53" t="s">
        <v>19</v>
      </c>
      <c r="S53" t="s">
        <v>19</v>
      </c>
      <c r="T53" t="s">
        <v>19</v>
      </c>
    </row>
    <row r="54" spans="1:20" hidden="1" x14ac:dyDescent="0.25">
      <c r="A54">
        <v>52</v>
      </c>
      <c r="B54" t="s">
        <v>64</v>
      </c>
      <c r="C54" t="s">
        <v>12</v>
      </c>
      <c r="D54">
        <v>2.2616269314769601</v>
      </c>
      <c r="E54">
        <v>0.88546796605567901</v>
      </c>
      <c r="F54">
        <v>2.3282545416670399</v>
      </c>
      <c r="G54">
        <v>0.87545045362273199</v>
      </c>
      <c r="H54">
        <v>1.91424194887862</v>
      </c>
      <c r="I54">
        <v>1.77099999792832</v>
      </c>
      <c r="J54" t="str">
        <f>IF(Table1[[#This Row],[a_uiqm]]&lt;Table1[[#This Row],[b_uiqm]],"Naik","Turun")</f>
        <v>Naik</v>
      </c>
      <c r="K54" t="str">
        <f>IF(Table1[[#This Row],[b_uiqm]]&lt;Table1[[#This Row],[c_uiqm]],"Naik","Turun")</f>
        <v>Turun</v>
      </c>
      <c r="L54" t="str">
        <f>IF(Table1[[#This Row],[a_uiqm]]&lt;Table1[[#This Row],[c_uiqm]],"Naik","Turun")</f>
        <v>Turun</v>
      </c>
      <c r="M54">
        <f>Table1[[#This Row],[c_uiqm]]-Table1[[#This Row],[a_uiqm]]</f>
        <v>-0.34738498259834016</v>
      </c>
      <c r="N54" t="str">
        <f>IF(Table1[[#This Row],[a_uciqe]]&lt;Table1[[#This Row],[b_uciqe]],"Naik","Turun")</f>
        <v>Turun</v>
      </c>
      <c r="O54" t="str">
        <f>IF(Table1[[#This Row],[b_uciqe]]&lt;Table1[[#This Row],[c_uciqe]],"Naik","Turun")</f>
        <v>Naik</v>
      </c>
      <c r="P54" t="str">
        <f>IF(Table1[[#This Row],[a_uciqe]]&lt;Table1[[#This Row],[c_uciqe]],"Naik","Turun")</f>
        <v>Naik</v>
      </c>
      <c r="Q54" t="s">
        <v>12</v>
      </c>
      <c r="R54" t="s">
        <v>19</v>
      </c>
      <c r="S54" t="s">
        <v>19</v>
      </c>
      <c r="T54" t="s">
        <v>19</v>
      </c>
    </row>
    <row r="55" spans="1:20" hidden="1" x14ac:dyDescent="0.25">
      <c r="A55">
        <v>53</v>
      </c>
      <c r="B55" t="s">
        <v>65</v>
      </c>
      <c r="C55" t="s">
        <v>19</v>
      </c>
      <c r="D55">
        <v>2.5215804701018398</v>
      </c>
      <c r="E55">
        <v>1.72685268225376</v>
      </c>
      <c r="F55">
        <v>2.4602742618748099</v>
      </c>
      <c r="G55">
        <v>1.9816333815092899</v>
      </c>
      <c r="H55">
        <v>1.9269781951698099</v>
      </c>
      <c r="I55">
        <v>3.3940221902196499</v>
      </c>
      <c r="J55" t="str">
        <f>IF(Table1[[#This Row],[a_uiqm]]&lt;Table1[[#This Row],[b_uiqm]],"Naik","Turun")</f>
        <v>Turun</v>
      </c>
      <c r="K55" t="str">
        <f>IF(Table1[[#This Row],[b_uiqm]]&lt;Table1[[#This Row],[c_uiqm]],"Naik","Turun")</f>
        <v>Turun</v>
      </c>
      <c r="L55" t="str">
        <f>IF(Table1[[#This Row],[a_uiqm]]&lt;Table1[[#This Row],[c_uiqm]],"Naik","Turun")</f>
        <v>Turun</v>
      </c>
      <c r="M55">
        <f>Table1[[#This Row],[c_uiqm]]-Table1[[#This Row],[a_uiqm]]</f>
        <v>-0.59460227493202988</v>
      </c>
      <c r="N55" t="str">
        <f>IF(Table1[[#This Row],[a_uciqe]]&lt;Table1[[#This Row],[b_uciqe]],"Naik","Turun")</f>
        <v>Naik</v>
      </c>
      <c r="O55" t="str">
        <f>IF(Table1[[#This Row],[b_uciqe]]&lt;Table1[[#This Row],[c_uciqe]],"Naik","Turun")</f>
        <v>Naik</v>
      </c>
      <c r="P55" t="str">
        <f>IF(Table1[[#This Row],[a_uciqe]]&lt;Table1[[#This Row],[c_uciqe]],"Naik","Turun")</f>
        <v>Naik</v>
      </c>
      <c r="Q55" t="s">
        <v>19</v>
      </c>
      <c r="R55" t="s">
        <v>19</v>
      </c>
      <c r="S55" t="s">
        <v>19</v>
      </c>
      <c r="T55" t="s">
        <v>19</v>
      </c>
    </row>
    <row r="56" spans="1:20" x14ac:dyDescent="0.25">
      <c r="A56">
        <v>139</v>
      </c>
      <c r="B56" t="s">
        <v>152</v>
      </c>
      <c r="C56" t="s">
        <v>19</v>
      </c>
      <c r="D56">
        <v>2.6401661910122498</v>
      </c>
      <c r="E56">
        <v>0.84196104656514603</v>
      </c>
      <c r="F56">
        <v>3.02074162357885</v>
      </c>
      <c r="G56">
        <v>0.83762907387135199</v>
      </c>
      <c r="H56">
        <v>2.5936452152263301</v>
      </c>
      <c r="I56">
        <v>1.43373114861719</v>
      </c>
      <c r="J56" t="str">
        <f>IF(Table1[[#This Row],[a_uiqm]]&lt;Table1[[#This Row],[b_uiqm]],"Naik","Turun")</f>
        <v>Naik</v>
      </c>
      <c r="K56" t="str">
        <f>IF(Table1[[#This Row],[b_uiqm]]&lt;Table1[[#This Row],[c_uiqm]],"Naik","Turun")</f>
        <v>Turun</v>
      </c>
      <c r="L56" t="str">
        <f>IF(Table1[[#This Row],[a_uiqm]]&lt;Table1[[#This Row],[c_uiqm]],"Naik","Turun")</f>
        <v>Turun</v>
      </c>
      <c r="M56">
        <f>Table1[[#This Row],[c_uiqm]]-Table1[[#This Row],[a_uiqm]]</f>
        <v>-4.6520975785919738E-2</v>
      </c>
      <c r="N56" t="str">
        <f>IF(Table1[[#This Row],[a_uciqe]]&lt;Table1[[#This Row],[b_uciqe]],"Naik","Turun")</f>
        <v>Turun</v>
      </c>
      <c r="O56" t="str">
        <f>IF(Table1[[#This Row],[b_uciqe]]&lt;Table1[[#This Row],[c_uciqe]],"Naik","Turun")</f>
        <v>Naik</v>
      </c>
      <c r="P56" t="str">
        <f>IF(Table1[[#This Row],[a_uciqe]]&lt;Table1[[#This Row],[c_uciqe]],"Naik","Turun")</f>
        <v>Naik</v>
      </c>
      <c r="Q56" t="s">
        <v>19</v>
      </c>
      <c r="R56" t="s">
        <v>10</v>
      </c>
      <c r="S56" t="s">
        <v>10</v>
      </c>
      <c r="T56" t="s">
        <v>10</v>
      </c>
    </row>
    <row r="57" spans="1:20" hidden="1" x14ac:dyDescent="0.25">
      <c r="A57">
        <v>55</v>
      </c>
      <c r="B57" t="s">
        <v>67</v>
      </c>
      <c r="C57" t="s">
        <v>10</v>
      </c>
      <c r="D57">
        <v>3.0693776706270199</v>
      </c>
      <c r="E57">
        <v>1.16162127936342</v>
      </c>
      <c r="F57">
        <v>3.1757343690606001</v>
      </c>
      <c r="G57">
        <v>1.13189602197391</v>
      </c>
      <c r="H57">
        <v>2.15538101598667</v>
      </c>
      <c r="I57">
        <v>2.3254529283205798</v>
      </c>
      <c r="J57" t="str">
        <f>IF(Table1[[#This Row],[a_uiqm]]&lt;Table1[[#This Row],[b_uiqm]],"Naik","Turun")</f>
        <v>Naik</v>
      </c>
      <c r="K57" t="str">
        <f>IF(Table1[[#This Row],[b_uiqm]]&lt;Table1[[#This Row],[c_uiqm]],"Naik","Turun")</f>
        <v>Turun</v>
      </c>
      <c r="L57" t="str">
        <f>IF(Table1[[#This Row],[a_uiqm]]&lt;Table1[[#This Row],[c_uiqm]],"Naik","Turun")</f>
        <v>Turun</v>
      </c>
      <c r="M57">
        <f>Table1[[#This Row],[c_uiqm]]-Table1[[#This Row],[a_uiqm]]</f>
        <v>-0.91399665464034996</v>
      </c>
      <c r="N57" t="str">
        <f>IF(Table1[[#This Row],[a_uciqe]]&lt;Table1[[#This Row],[b_uciqe]],"Naik","Turun")</f>
        <v>Turun</v>
      </c>
      <c r="O57" t="str">
        <f>IF(Table1[[#This Row],[b_uciqe]]&lt;Table1[[#This Row],[c_uciqe]],"Naik","Turun")</f>
        <v>Naik</v>
      </c>
      <c r="P57" t="str">
        <f>IF(Table1[[#This Row],[a_uciqe]]&lt;Table1[[#This Row],[c_uciqe]],"Naik","Turun")</f>
        <v>Naik</v>
      </c>
      <c r="Q57" t="s">
        <v>10</v>
      </c>
      <c r="R57" t="s">
        <v>19</v>
      </c>
      <c r="S57" t="s">
        <v>19</v>
      </c>
      <c r="T57" t="s">
        <v>19</v>
      </c>
    </row>
    <row r="58" spans="1:20" x14ac:dyDescent="0.25">
      <c r="A58">
        <v>155</v>
      </c>
      <c r="B58" t="s">
        <v>168</v>
      </c>
      <c r="C58" t="s">
        <v>10</v>
      </c>
      <c r="D58">
        <v>2.26612406399523</v>
      </c>
      <c r="E58">
        <v>1.1461621593477</v>
      </c>
      <c r="F58">
        <v>2.15563707749835</v>
      </c>
      <c r="G58">
        <v>1.1653963981591</v>
      </c>
      <c r="H58">
        <v>2.5262063262307799</v>
      </c>
      <c r="I58">
        <v>1.6548688333816699</v>
      </c>
      <c r="J58" t="str">
        <f>IF(Table1[[#This Row],[a_uiqm]]&lt;Table1[[#This Row],[b_uiqm]],"Naik","Turun")</f>
        <v>Turun</v>
      </c>
      <c r="K58" t="str">
        <f>IF(Table1[[#This Row],[b_uiqm]]&lt;Table1[[#This Row],[c_uiqm]],"Naik","Turun")</f>
        <v>Naik</v>
      </c>
      <c r="L58" t="str">
        <f>IF(Table1[[#This Row],[a_uiqm]]&lt;Table1[[#This Row],[c_uiqm]],"Naik","Turun")</f>
        <v>Naik</v>
      </c>
      <c r="M58">
        <f>Table1[[#This Row],[c_uiqm]]-Table1[[#This Row],[a_uiqm]]</f>
        <v>0.26008226223554987</v>
      </c>
      <c r="N58" t="str">
        <f>IF(Table1[[#This Row],[a_uciqe]]&lt;Table1[[#This Row],[b_uciqe]],"Naik","Turun")</f>
        <v>Naik</v>
      </c>
      <c r="O58" t="str">
        <f>IF(Table1[[#This Row],[b_uciqe]]&lt;Table1[[#This Row],[c_uciqe]],"Naik","Turun")</f>
        <v>Naik</v>
      </c>
      <c r="P58" t="str">
        <f>IF(Table1[[#This Row],[a_uciqe]]&lt;Table1[[#This Row],[c_uciqe]],"Naik","Turun")</f>
        <v>Naik</v>
      </c>
      <c r="Q58" t="s">
        <v>10</v>
      </c>
      <c r="R58" t="s">
        <v>10</v>
      </c>
      <c r="S58" t="s">
        <v>10</v>
      </c>
      <c r="T58" t="s">
        <v>10</v>
      </c>
    </row>
    <row r="59" spans="1:20" hidden="1" x14ac:dyDescent="0.25">
      <c r="A59">
        <v>57</v>
      </c>
      <c r="B59" t="s">
        <v>69</v>
      </c>
      <c r="C59" t="s">
        <v>12</v>
      </c>
      <c r="D59">
        <v>2.6656966381214899</v>
      </c>
      <c r="E59">
        <v>1.03137503347389</v>
      </c>
      <c r="F59">
        <v>2.6701568758120602</v>
      </c>
      <c r="G59">
        <v>1.0705621279944999</v>
      </c>
      <c r="H59">
        <v>2.64701831465127</v>
      </c>
      <c r="I59">
        <v>2.23131346605259</v>
      </c>
      <c r="J59" t="str">
        <f>IF(Table1[[#This Row],[a_uiqm]]&lt;Table1[[#This Row],[b_uiqm]],"Naik","Turun")</f>
        <v>Naik</v>
      </c>
      <c r="K59" t="str">
        <f>IF(Table1[[#This Row],[b_uiqm]]&lt;Table1[[#This Row],[c_uiqm]],"Naik","Turun")</f>
        <v>Turun</v>
      </c>
      <c r="L59" t="str">
        <f>IF(Table1[[#This Row],[a_uiqm]]&lt;Table1[[#This Row],[c_uiqm]],"Naik","Turun")</f>
        <v>Turun</v>
      </c>
      <c r="M59">
        <f>Table1[[#This Row],[c_uiqm]]-Table1[[#This Row],[a_uiqm]]</f>
        <v>-1.8678323470219915E-2</v>
      </c>
      <c r="N59" t="str">
        <f>IF(Table1[[#This Row],[a_uciqe]]&lt;Table1[[#This Row],[b_uciqe]],"Naik","Turun")</f>
        <v>Naik</v>
      </c>
      <c r="O59" t="str">
        <f>IF(Table1[[#This Row],[b_uciqe]]&lt;Table1[[#This Row],[c_uciqe]],"Naik","Turun")</f>
        <v>Naik</v>
      </c>
      <c r="P59" t="str">
        <f>IF(Table1[[#This Row],[a_uciqe]]&lt;Table1[[#This Row],[c_uciqe]],"Naik","Turun")</f>
        <v>Naik</v>
      </c>
      <c r="Q59" t="s">
        <v>12</v>
      </c>
      <c r="R59" t="s">
        <v>19</v>
      </c>
      <c r="S59" t="s">
        <v>19</v>
      </c>
      <c r="T59" t="s">
        <v>19</v>
      </c>
    </row>
    <row r="60" spans="1:20" x14ac:dyDescent="0.25">
      <c r="A60">
        <v>160</v>
      </c>
      <c r="B60" t="s">
        <v>173</v>
      </c>
      <c r="C60" t="s">
        <v>10</v>
      </c>
      <c r="D60">
        <v>3.0691626971966199</v>
      </c>
      <c r="E60">
        <v>0.86717859471046399</v>
      </c>
      <c r="F60">
        <v>3.1051570956958101</v>
      </c>
      <c r="G60">
        <v>0.85515075553374398</v>
      </c>
      <c r="H60">
        <v>2.76033934023947</v>
      </c>
      <c r="I60">
        <v>1.57133904226607</v>
      </c>
      <c r="J60" t="str">
        <f>IF(Table1[[#This Row],[a_uiqm]]&lt;Table1[[#This Row],[b_uiqm]],"Naik","Turun")</f>
        <v>Naik</v>
      </c>
      <c r="K60" t="str">
        <f>IF(Table1[[#This Row],[b_uiqm]]&lt;Table1[[#This Row],[c_uiqm]],"Naik","Turun")</f>
        <v>Turun</v>
      </c>
      <c r="L60" t="str">
        <f>IF(Table1[[#This Row],[a_uiqm]]&lt;Table1[[#This Row],[c_uiqm]],"Naik","Turun")</f>
        <v>Turun</v>
      </c>
      <c r="M60">
        <f>Table1[[#This Row],[c_uiqm]]-Table1[[#This Row],[a_uiqm]]</f>
        <v>-0.30882335695714991</v>
      </c>
      <c r="N60" t="str">
        <f>IF(Table1[[#This Row],[a_uciqe]]&lt;Table1[[#This Row],[b_uciqe]],"Naik","Turun")</f>
        <v>Turun</v>
      </c>
      <c r="O60" t="str">
        <f>IF(Table1[[#This Row],[b_uciqe]]&lt;Table1[[#This Row],[c_uciqe]],"Naik","Turun")</f>
        <v>Naik</v>
      </c>
      <c r="P60" t="str">
        <f>IF(Table1[[#This Row],[a_uciqe]]&lt;Table1[[#This Row],[c_uciqe]],"Naik","Turun")</f>
        <v>Naik</v>
      </c>
      <c r="Q60" t="s">
        <v>10</v>
      </c>
      <c r="R60" t="s">
        <v>10</v>
      </c>
      <c r="S60" t="s">
        <v>10</v>
      </c>
      <c r="T60" t="s">
        <v>10</v>
      </c>
    </row>
    <row r="61" spans="1:20" x14ac:dyDescent="0.25">
      <c r="A61">
        <v>172</v>
      </c>
      <c r="B61" t="s">
        <v>185</v>
      </c>
      <c r="C61" t="s">
        <v>19</v>
      </c>
      <c r="D61">
        <v>1.5164467054067501</v>
      </c>
      <c r="E61">
        <v>1.1403120135970399</v>
      </c>
      <c r="F61">
        <v>1.48452594982041</v>
      </c>
      <c r="G61">
        <v>1.1291591301414601</v>
      </c>
      <c r="H61">
        <v>1.4842777736592301</v>
      </c>
      <c r="I61">
        <v>1.6007748155536501</v>
      </c>
      <c r="J61" t="str">
        <f>IF(Table1[[#This Row],[a_uiqm]]&lt;Table1[[#This Row],[b_uiqm]],"Naik","Turun")</f>
        <v>Turun</v>
      </c>
      <c r="K61" t="str">
        <f>IF(Table1[[#This Row],[b_uiqm]]&lt;Table1[[#This Row],[c_uiqm]],"Naik","Turun")</f>
        <v>Turun</v>
      </c>
      <c r="L61" t="str">
        <f>IF(Table1[[#This Row],[a_uiqm]]&lt;Table1[[#This Row],[c_uiqm]],"Naik","Turun")</f>
        <v>Turun</v>
      </c>
      <c r="M61">
        <f>Table1[[#This Row],[c_uiqm]]-Table1[[#This Row],[a_uiqm]]</f>
        <v>-3.2168931747520002E-2</v>
      </c>
      <c r="N61" t="str">
        <f>IF(Table1[[#This Row],[a_uciqe]]&lt;Table1[[#This Row],[b_uciqe]],"Naik","Turun")</f>
        <v>Turun</v>
      </c>
      <c r="O61" t="str">
        <f>IF(Table1[[#This Row],[b_uciqe]]&lt;Table1[[#This Row],[c_uciqe]],"Naik","Turun")</f>
        <v>Naik</v>
      </c>
      <c r="P61" t="str">
        <f>IF(Table1[[#This Row],[a_uciqe]]&lt;Table1[[#This Row],[c_uciqe]],"Naik","Turun")</f>
        <v>Naik</v>
      </c>
      <c r="Q61" t="s">
        <v>19</v>
      </c>
      <c r="R61" t="s">
        <v>10</v>
      </c>
      <c r="S61" t="s">
        <v>10</v>
      </c>
      <c r="T61" t="s">
        <v>10</v>
      </c>
    </row>
    <row r="62" spans="1:20" x14ac:dyDescent="0.25">
      <c r="A62">
        <v>187</v>
      </c>
      <c r="B62" t="s">
        <v>200</v>
      </c>
      <c r="C62" t="s">
        <v>10</v>
      </c>
      <c r="D62">
        <v>1.1616711559366499</v>
      </c>
      <c r="E62">
        <v>0.74503321986593896</v>
      </c>
      <c r="F62">
        <v>1.2568221666483499</v>
      </c>
      <c r="G62">
        <v>0.74914556633302998</v>
      </c>
      <c r="H62">
        <v>1.54852894041088</v>
      </c>
      <c r="I62">
        <v>1.13039461838199</v>
      </c>
      <c r="J62" t="str">
        <f>IF(Table1[[#This Row],[a_uiqm]]&lt;Table1[[#This Row],[b_uiqm]],"Naik","Turun")</f>
        <v>Naik</v>
      </c>
      <c r="K62" t="str">
        <f>IF(Table1[[#This Row],[b_uiqm]]&lt;Table1[[#This Row],[c_uiqm]],"Naik","Turun")</f>
        <v>Naik</v>
      </c>
      <c r="L62" t="str">
        <f>IF(Table1[[#This Row],[a_uiqm]]&lt;Table1[[#This Row],[c_uiqm]],"Naik","Turun")</f>
        <v>Naik</v>
      </c>
      <c r="M62">
        <f>Table1[[#This Row],[c_uiqm]]-Table1[[#This Row],[a_uiqm]]</f>
        <v>0.38685778447423003</v>
      </c>
      <c r="N62" t="str">
        <f>IF(Table1[[#This Row],[a_uciqe]]&lt;Table1[[#This Row],[b_uciqe]],"Naik","Turun")</f>
        <v>Naik</v>
      </c>
      <c r="O62" t="str">
        <f>IF(Table1[[#This Row],[b_uciqe]]&lt;Table1[[#This Row],[c_uciqe]],"Naik","Turun")</f>
        <v>Naik</v>
      </c>
      <c r="P62" t="str">
        <f>IF(Table1[[#This Row],[a_uciqe]]&lt;Table1[[#This Row],[c_uciqe]],"Naik","Turun")</f>
        <v>Naik</v>
      </c>
      <c r="Q62" t="s">
        <v>10</v>
      </c>
      <c r="R62" t="s">
        <v>10</v>
      </c>
      <c r="S62" t="s">
        <v>10</v>
      </c>
      <c r="T62" t="s">
        <v>10</v>
      </c>
    </row>
    <row r="63" spans="1:20" hidden="1" x14ac:dyDescent="0.25">
      <c r="A63">
        <v>61</v>
      </c>
      <c r="B63" t="s">
        <v>73</v>
      </c>
      <c r="C63" t="s">
        <v>10</v>
      </c>
      <c r="D63">
        <v>3.2634643066408602</v>
      </c>
      <c r="E63">
        <v>1.11238729822333</v>
      </c>
      <c r="F63">
        <v>3.43504961529923</v>
      </c>
      <c r="G63">
        <v>1.1135246979890201</v>
      </c>
      <c r="H63">
        <v>2.16684616641149</v>
      </c>
      <c r="I63">
        <v>2.7358812442224898</v>
      </c>
      <c r="J63" t="str">
        <f>IF(Table1[[#This Row],[a_uiqm]]&lt;Table1[[#This Row],[b_uiqm]],"Naik","Turun")</f>
        <v>Naik</v>
      </c>
      <c r="K63" t="str">
        <f>IF(Table1[[#This Row],[b_uiqm]]&lt;Table1[[#This Row],[c_uiqm]],"Naik","Turun")</f>
        <v>Turun</v>
      </c>
      <c r="L63" t="str">
        <f>IF(Table1[[#This Row],[a_uiqm]]&lt;Table1[[#This Row],[c_uiqm]],"Naik","Turun")</f>
        <v>Turun</v>
      </c>
      <c r="M63">
        <f>Table1[[#This Row],[c_uiqm]]-Table1[[#This Row],[a_uiqm]]</f>
        <v>-1.0966181402293702</v>
      </c>
      <c r="N63" t="str">
        <f>IF(Table1[[#This Row],[a_uciqe]]&lt;Table1[[#This Row],[b_uciqe]],"Naik","Turun")</f>
        <v>Naik</v>
      </c>
      <c r="O63" t="str">
        <f>IF(Table1[[#This Row],[b_uciqe]]&lt;Table1[[#This Row],[c_uciqe]],"Naik","Turun")</f>
        <v>Naik</v>
      </c>
      <c r="P63" t="str">
        <f>IF(Table1[[#This Row],[a_uciqe]]&lt;Table1[[#This Row],[c_uciqe]],"Naik","Turun")</f>
        <v>Naik</v>
      </c>
      <c r="Q63" t="s">
        <v>10</v>
      </c>
      <c r="R63" t="s">
        <v>19</v>
      </c>
      <c r="S63" t="s">
        <v>19</v>
      </c>
      <c r="T63" t="s">
        <v>19</v>
      </c>
    </row>
    <row r="64" spans="1:20" x14ac:dyDescent="0.25">
      <c r="A64">
        <v>202</v>
      </c>
      <c r="B64" t="s">
        <v>215</v>
      </c>
      <c r="C64" t="s">
        <v>10</v>
      </c>
      <c r="D64">
        <v>2.1941372782961701</v>
      </c>
      <c r="E64">
        <v>0.85408122175155998</v>
      </c>
      <c r="F64">
        <v>2.6952354008485502</v>
      </c>
      <c r="G64">
        <v>0.84837311677601801</v>
      </c>
      <c r="H64">
        <v>2.9658768243528102</v>
      </c>
      <c r="I64">
        <v>1.33194093153155</v>
      </c>
      <c r="J64" t="str">
        <f>IF(Table1[[#This Row],[a_uiqm]]&lt;Table1[[#This Row],[b_uiqm]],"Naik","Turun")</f>
        <v>Naik</v>
      </c>
      <c r="K64" t="str">
        <f>IF(Table1[[#This Row],[b_uiqm]]&lt;Table1[[#This Row],[c_uiqm]],"Naik","Turun")</f>
        <v>Naik</v>
      </c>
      <c r="L64" t="str">
        <f>IF(Table1[[#This Row],[a_uiqm]]&lt;Table1[[#This Row],[c_uiqm]],"Naik","Turun")</f>
        <v>Naik</v>
      </c>
      <c r="M64">
        <f>Table1[[#This Row],[c_uiqm]]-Table1[[#This Row],[a_uiqm]]</f>
        <v>0.77173954605664008</v>
      </c>
      <c r="N64" t="str">
        <f>IF(Table1[[#This Row],[a_uciqe]]&lt;Table1[[#This Row],[b_uciqe]],"Naik","Turun")</f>
        <v>Turun</v>
      </c>
      <c r="O64" t="str">
        <f>IF(Table1[[#This Row],[b_uciqe]]&lt;Table1[[#This Row],[c_uciqe]],"Naik","Turun")</f>
        <v>Naik</v>
      </c>
      <c r="P64" t="str">
        <f>IF(Table1[[#This Row],[a_uciqe]]&lt;Table1[[#This Row],[c_uciqe]],"Naik","Turun")</f>
        <v>Naik</v>
      </c>
      <c r="Q64" t="s">
        <v>10</v>
      </c>
      <c r="R64" t="s">
        <v>10</v>
      </c>
      <c r="S64" t="s">
        <v>10</v>
      </c>
      <c r="T64" t="s">
        <v>10</v>
      </c>
    </row>
    <row r="65" spans="1:20" hidden="1" x14ac:dyDescent="0.25">
      <c r="A65">
        <v>63</v>
      </c>
      <c r="B65" t="s">
        <v>75</v>
      </c>
      <c r="C65" t="s">
        <v>10</v>
      </c>
      <c r="D65">
        <v>2.2288782570322998</v>
      </c>
      <c r="E65">
        <v>0.92952289769637797</v>
      </c>
      <c r="F65">
        <v>2.2780487978295101</v>
      </c>
      <c r="G65">
        <v>0.89055145069029695</v>
      </c>
      <c r="H65">
        <v>2.25793492484003</v>
      </c>
      <c r="I65">
        <v>1.72770232539126</v>
      </c>
      <c r="J65" t="str">
        <f>IF(Table1[[#This Row],[a_uiqm]]&lt;Table1[[#This Row],[b_uiqm]],"Naik","Turun")</f>
        <v>Naik</v>
      </c>
      <c r="K65" t="str">
        <f>IF(Table1[[#This Row],[b_uiqm]]&lt;Table1[[#This Row],[c_uiqm]],"Naik","Turun")</f>
        <v>Turun</v>
      </c>
      <c r="L65" t="str">
        <f>IF(Table1[[#This Row],[a_uiqm]]&lt;Table1[[#This Row],[c_uiqm]],"Naik","Turun")</f>
        <v>Naik</v>
      </c>
      <c r="M65">
        <f>Table1[[#This Row],[c_uiqm]]-Table1[[#This Row],[a_uiqm]]</f>
        <v>2.9056667807730197E-2</v>
      </c>
      <c r="N65" t="str">
        <f>IF(Table1[[#This Row],[a_uciqe]]&lt;Table1[[#This Row],[b_uciqe]],"Naik","Turun")</f>
        <v>Turun</v>
      </c>
      <c r="O65" t="str">
        <f>IF(Table1[[#This Row],[b_uciqe]]&lt;Table1[[#This Row],[c_uciqe]],"Naik","Turun")</f>
        <v>Naik</v>
      </c>
      <c r="P65" t="str">
        <f>IF(Table1[[#This Row],[a_uciqe]]&lt;Table1[[#This Row],[c_uciqe]],"Naik","Turun")</f>
        <v>Naik</v>
      </c>
      <c r="Q65" t="s">
        <v>10</v>
      </c>
      <c r="R65" t="s">
        <v>19</v>
      </c>
      <c r="S65" t="s">
        <v>19</v>
      </c>
      <c r="T65" t="s">
        <v>19</v>
      </c>
    </row>
    <row r="66" spans="1:20" hidden="1" x14ac:dyDescent="0.25">
      <c r="A66">
        <v>64</v>
      </c>
      <c r="B66" t="s">
        <v>76</v>
      </c>
      <c r="C66" t="s">
        <v>12</v>
      </c>
      <c r="D66">
        <v>2.8154787628796099</v>
      </c>
      <c r="E66">
        <v>1.19291772154253</v>
      </c>
      <c r="F66">
        <v>2.8304468772605</v>
      </c>
      <c r="G66">
        <v>1.2245213120351299</v>
      </c>
      <c r="H66">
        <v>2.5135600249515</v>
      </c>
      <c r="I66">
        <v>2.4093515550258999</v>
      </c>
      <c r="J66" t="str">
        <f>IF(Table1[[#This Row],[a_uiqm]]&lt;Table1[[#This Row],[b_uiqm]],"Naik","Turun")</f>
        <v>Naik</v>
      </c>
      <c r="K66" t="str">
        <f>IF(Table1[[#This Row],[b_uiqm]]&lt;Table1[[#This Row],[c_uiqm]],"Naik","Turun")</f>
        <v>Turun</v>
      </c>
      <c r="L66" t="str">
        <f>IF(Table1[[#This Row],[a_uiqm]]&lt;Table1[[#This Row],[c_uiqm]],"Naik","Turun")</f>
        <v>Turun</v>
      </c>
      <c r="M66">
        <f>Table1[[#This Row],[c_uiqm]]-Table1[[#This Row],[a_uiqm]]</f>
        <v>-0.30191873792810986</v>
      </c>
      <c r="N66" t="str">
        <f>IF(Table1[[#This Row],[a_uciqe]]&lt;Table1[[#This Row],[b_uciqe]],"Naik","Turun")</f>
        <v>Naik</v>
      </c>
      <c r="O66" t="str">
        <f>IF(Table1[[#This Row],[b_uciqe]]&lt;Table1[[#This Row],[c_uciqe]],"Naik","Turun")</f>
        <v>Naik</v>
      </c>
      <c r="P66" t="str">
        <f>IF(Table1[[#This Row],[a_uciqe]]&lt;Table1[[#This Row],[c_uciqe]],"Naik","Turun")</f>
        <v>Naik</v>
      </c>
      <c r="Q66" t="s">
        <v>12</v>
      </c>
      <c r="R66" t="s">
        <v>19</v>
      </c>
      <c r="S66" t="s">
        <v>19</v>
      </c>
      <c r="T66" t="s">
        <v>19</v>
      </c>
    </row>
    <row r="67" spans="1:20" x14ac:dyDescent="0.25">
      <c r="A67">
        <v>217</v>
      </c>
      <c r="B67" t="s">
        <v>230</v>
      </c>
      <c r="C67" t="s">
        <v>19</v>
      </c>
      <c r="D67">
        <v>2.1376710491533299</v>
      </c>
      <c r="E67">
        <v>0.69012319673899503</v>
      </c>
      <c r="F67">
        <v>2.5934298254272901</v>
      </c>
      <c r="G67">
        <v>0.688071938344477</v>
      </c>
      <c r="H67">
        <v>3.0536390479308899</v>
      </c>
      <c r="I67">
        <v>0.729603908973254</v>
      </c>
      <c r="J67" t="str">
        <f>IF(Table1[[#This Row],[a_uiqm]]&lt;Table1[[#This Row],[b_uiqm]],"Naik","Turun")</f>
        <v>Naik</v>
      </c>
      <c r="K67" t="str">
        <f>IF(Table1[[#This Row],[b_uiqm]]&lt;Table1[[#This Row],[c_uiqm]],"Naik","Turun")</f>
        <v>Naik</v>
      </c>
      <c r="L67" t="str">
        <f>IF(Table1[[#This Row],[a_uiqm]]&lt;Table1[[#This Row],[c_uiqm]],"Naik","Turun")</f>
        <v>Naik</v>
      </c>
      <c r="M67">
        <f>Table1[[#This Row],[c_uiqm]]-Table1[[#This Row],[a_uiqm]]</f>
        <v>0.91596799877755997</v>
      </c>
      <c r="N67" t="str">
        <f>IF(Table1[[#This Row],[a_uciqe]]&lt;Table1[[#This Row],[b_uciqe]],"Naik","Turun")</f>
        <v>Turun</v>
      </c>
      <c r="O67" t="str">
        <f>IF(Table1[[#This Row],[b_uciqe]]&lt;Table1[[#This Row],[c_uciqe]],"Naik","Turun")</f>
        <v>Naik</v>
      </c>
      <c r="P67" t="str">
        <f>IF(Table1[[#This Row],[a_uciqe]]&lt;Table1[[#This Row],[c_uciqe]],"Naik","Turun")</f>
        <v>Naik</v>
      </c>
      <c r="Q67" t="s">
        <v>19</v>
      </c>
      <c r="R67" t="s">
        <v>10</v>
      </c>
      <c r="S67" t="s">
        <v>10</v>
      </c>
      <c r="T67" t="s">
        <v>10</v>
      </c>
    </row>
    <row r="68" spans="1:20" x14ac:dyDescent="0.25">
      <c r="A68">
        <v>229</v>
      </c>
      <c r="B68" t="s">
        <v>242</v>
      </c>
      <c r="C68" t="s">
        <v>19</v>
      </c>
      <c r="D68">
        <v>1.4470831998823599</v>
      </c>
      <c r="E68">
        <v>2.0805843505783801</v>
      </c>
      <c r="F68">
        <v>1.57801528637408</v>
      </c>
      <c r="G68">
        <v>1.82874673621478</v>
      </c>
      <c r="H68">
        <v>0.61186273582602801</v>
      </c>
      <c r="I68">
        <v>4.5896432278223003</v>
      </c>
      <c r="J68" t="str">
        <f>IF(Table1[[#This Row],[a_uiqm]]&lt;Table1[[#This Row],[b_uiqm]],"Naik","Turun")</f>
        <v>Naik</v>
      </c>
      <c r="K68" t="str">
        <f>IF(Table1[[#This Row],[b_uiqm]]&lt;Table1[[#This Row],[c_uiqm]],"Naik","Turun")</f>
        <v>Turun</v>
      </c>
      <c r="L68" t="str">
        <f>IF(Table1[[#This Row],[a_uiqm]]&lt;Table1[[#This Row],[c_uiqm]],"Naik","Turun")</f>
        <v>Turun</v>
      </c>
      <c r="M68">
        <f>Table1[[#This Row],[c_uiqm]]-Table1[[#This Row],[a_uiqm]]</f>
        <v>-0.83522046405633188</v>
      </c>
      <c r="N68" t="str">
        <f>IF(Table1[[#This Row],[a_uciqe]]&lt;Table1[[#This Row],[b_uciqe]],"Naik","Turun")</f>
        <v>Turun</v>
      </c>
      <c r="O68" t="str">
        <f>IF(Table1[[#This Row],[b_uciqe]]&lt;Table1[[#This Row],[c_uciqe]],"Naik","Turun")</f>
        <v>Naik</v>
      </c>
      <c r="P68" t="str">
        <f>IF(Table1[[#This Row],[a_uciqe]]&lt;Table1[[#This Row],[c_uciqe]],"Naik","Turun")</f>
        <v>Naik</v>
      </c>
      <c r="Q68" t="s">
        <v>19</v>
      </c>
      <c r="R68" t="s">
        <v>10</v>
      </c>
      <c r="S68" t="s">
        <v>10</v>
      </c>
      <c r="T68" t="s">
        <v>10</v>
      </c>
    </row>
    <row r="69" spans="1:20" hidden="1" x14ac:dyDescent="0.25">
      <c r="A69">
        <v>67</v>
      </c>
      <c r="B69" t="s">
        <v>80</v>
      </c>
      <c r="C69" t="s">
        <v>12</v>
      </c>
      <c r="D69">
        <v>2.7980260745349899</v>
      </c>
      <c r="E69">
        <v>1.01353519054318</v>
      </c>
      <c r="F69">
        <v>2.8450056408950899</v>
      </c>
      <c r="G69">
        <v>1.0521544206615701</v>
      </c>
      <c r="H69">
        <v>2.63551998915313</v>
      </c>
      <c r="I69">
        <v>1.9539001132974401</v>
      </c>
      <c r="J69" t="str">
        <f>IF(Table1[[#This Row],[a_uiqm]]&lt;Table1[[#This Row],[b_uiqm]],"Naik","Turun")</f>
        <v>Naik</v>
      </c>
      <c r="K69" t="str">
        <f>IF(Table1[[#This Row],[b_uiqm]]&lt;Table1[[#This Row],[c_uiqm]],"Naik","Turun")</f>
        <v>Turun</v>
      </c>
      <c r="L69" t="str">
        <f>IF(Table1[[#This Row],[a_uiqm]]&lt;Table1[[#This Row],[c_uiqm]],"Naik","Turun")</f>
        <v>Turun</v>
      </c>
      <c r="M69">
        <f>Table1[[#This Row],[c_uiqm]]-Table1[[#This Row],[a_uiqm]]</f>
        <v>-0.16250608538185984</v>
      </c>
      <c r="N69" t="str">
        <f>IF(Table1[[#This Row],[a_uciqe]]&lt;Table1[[#This Row],[b_uciqe]],"Naik","Turun")</f>
        <v>Naik</v>
      </c>
      <c r="O69" t="str">
        <f>IF(Table1[[#This Row],[b_uciqe]]&lt;Table1[[#This Row],[c_uciqe]],"Naik","Turun")</f>
        <v>Naik</v>
      </c>
      <c r="P69" t="str">
        <f>IF(Table1[[#This Row],[a_uciqe]]&lt;Table1[[#This Row],[c_uciqe]],"Naik","Turun")</f>
        <v>Naik</v>
      </c>
      <c r="Q69" t="s">
        <v>12</v>
      </c>
      <c r="R69" t="s">
        <v>19</v>
      </c>
      <c r="S69" t="s">
        <v>19</v>
      </c>
      <c r="T69" t="s">
        <v>19</v>
      </c>
    </row>
    <row r="70" spans="1:20" x14ac:dyDescent="0.25">
      <c r="A70">
        <v>242</v>
      </c>
      <c r="B70" t="s">
        <v>255</v>
      </c>
      <c r="C70" t="s">
        <v>10</v>
      </c>
      <c r="D70">
        <v>2.6578358963073101</v>
      </c>
      <c r="E70">
        <v>0.769929632656422</v>
      </c>
      <c r="F70">
        <v>2.7582160892074201</v>
      </c>
      <c r="G70">
        <v>0.724399314632036</v>
      </c>
      <c r="H70">
        <v>2.4299824078289798</v>
      </c>
      <c r="I70">
        <v>1.83814361051407</v>
      </c>
      <c r="J70" t="str">
        <f>IF(Table1[[#This Row],[a_uiqm]]&lt;Table1[[#This Row],[b_uiqm]],"Naik","Turun")</f>
        <v>Naik</v>
      </c>
      <c r="K70" t="str">
        <f>IF(Table1[[#This Row],[b_uiqm]]&lt;Table1[[#This Row],[c_uiqm]],"Naik","Turun")</f>
        <v>Turun</v>
      </c>
      <c r="L70" t="str">
        <f>IF(Table1[[#This Row],[a_uiqm]]&lt;Table1[[#This Row],[c_uiqm]],"Naik","Turun")</f>
        <v>Turun</v>
      </c>
      <c r="M70">
        <f>Table1[[#This Row],[c_uiqm]]-Table1[[#This Row],[a_uiqm]]</f>
        <v>-0.22785348847833031</v>
      </c>
      <c r="N70" t="str">
        <f>IF(Table1[[#This Row],[a_uciqe]]&lt;Table1[[#This Row],[b_uciqe]],"Naik","Turun")</f>
        <v>Turun</v>
      </c>
      <c r="O70" t="str">
        <f>IF(Table1[[#This Row],[b_uciqe]]&lt;Table1[[#This Row],[c_uciqe]],"Naik","Turun")</f>
        <v>Naik</v>
      </c>
      <c r="P70" t="str">
        <f>IF(Table1[[#This Row],[a_uciqe]]&lt;Table1[[#This Row],[c_uciqe]],"Naik","Turun")</f>
        <v>Naik</v>
      </c>
      <c r="Q70" t="s">
        <v>10</v>
      </c>
      <c r="R70" t="s">
        <v>10</v>
      </c>
      <c r="S70" t="s">
        <v>10</v>
      </c>
      <c r="T70" t="s">
        <v>10</v>
      </c>
    </row>
    <row r="71" spans="1:20" hidden="1" x14ac:dyDescent="0.25">
      <c r="A71">
        <v>69</v>
      </c>
      <c r="B71" t="s">
        <v>82</v>
      </c>
      <c r="C71" t="s">
        <v>10</v>
      </c>
      <c r="D71">
        <v>2.9975415409167998</v>
      </c>
      <c r="E71">
        <v>1.0076256880229999</v>
      </c>
      <c r="F71">
        <v>3.25424170317467</v>
      </c>
      <c r="G71">
        <v>0.99762180134523104</v>
      </c>
      <c r="H71">
        <v>2.1695745941117002</v>
      </c>
      <c r="I71">
        <v>2.1616904074413599</v>
      </c>
      <c r="J71" t="str">
        <f>IF(Table1[[#This Row],[a_uiqm]]&lt;Table1[[#This Row],[b_uiqm]],"Naik","Turun")</f>
        <v>Naik</v>
      </c>
      <c r="K71" t="str">
        <f>IF(Table1[[#This Row],[b_uiqm]]&lt;Table1[[#This Row],[c_uiqm]],"Naik","Turun")</f>
        <v>Turun</v>
      </c>
      <c r="L71" t="str">
        <f>IF(Table1[[#This Row],[a_uiqm]]&lt;Table1[[#This Row],[c_uiqm]],"Naik","Turun")</f>
        <v>Turun</v>
      </c>
      <c r="M71">
        <f>Table1[[#This Row],[c_uiqm]]-Table1[[#This Row],[a_uiqm]]</f>
        <v>-0.82796694680509964</v>
      </c>
      <c r="N71" t="str">
        <f>IF(Table1[[#This Row],[a_uciqe]]&lt;Table1[[#This Row],[b_uciqe]],"Naik","Turun")</f>
        <v>Turun</v>
      </c>
      <c r="O71" t="str">
        <f>IF(Table1[[#This Row],[b_uciqe]]&lt;Table1[[#This Row],[c_uciqe]],"Naik","Turun")</f>
        <v>Naik</v>
      </c>
      <c r="P71" t="str">
        <f>IF(Table1[[#This Row],[a_uciqe]]&lt;Table1[[#This Row],[c_uciqe]],"Naik","Turun")</f>
        <v>Naik</v>
      </c>
      <c r="Q71" t="s">
        <v>10</v>
      </c>
      <c r="R71" t="s">
        <v>19</v>
      </c>
      <c r="S71" t="s">
        <v>19</v>
      </c>
      <c r="T71" t="s">
        <v>19</v>
      </c>
    </row>
    <row r="72" spans="1:20" x14ac:dyDescent="0.25">
      <c r="A72">
        <v>244</v>
      </c>
      <c r="B72" t="s">
        <v>257</v>
      </c>
      <c r="C72" t="s">
        <v>12</v>
      </c>
      <c r="D72">
        <v>2.30610445905296</v>
      </c>
      <c r="E72">
        <v>1.00714191362326</v>
      </c>
      <c r="F72">
        <v>2.3040119446251399</v>
      </c>
      <c r="G72">
        <v>0.96249994218479296</v>
      </c>
      <c r="H72">
        <v>1.5206258966841899</v>
      </c>
      <c r="I72">
        <v>3.01519048934373</v>
      </c>
      <c r="J72" t="str">
        <f>IF(Table1[[#This Row],[a_uiqm]]&lt;Table1[[#This Row],[b_uiqm]],"Naik","Turun")</f>
        <v>Turun</v>
      </c>
      <c r="K72" t="str">
        <f>IF(Table1[[#This Row],[b_uiqm]]&lt;Table1[[#This Row],[c_uiqm]],"Naik","Turun")</f>
        <v>Turun</v>
      </c>
      <c r="L72" t="str">
        <f>IF(Table1[[#This Row],[a_uiqm]]&lt;Table1[[#This Row],[c_uiqm]],"Naik","Turun")</f>
        <v>Turun</v>
      </c>
      <c r="M72">
        <f>Table1[[#This Row],[c_uiqm]]-Table1[[#This Row],[a_uiqm]]</f>
        <v>-0.78547856236877012</v>
      </c>
      <c r="N72" t="str">
        <f>IF(Table1[[#This Row],[a_uciqe]]&lt;Table1[[#This Row],[b_uciqe]],"Naik","Turun")</f>
        <v>Turun</v>
      </c>
      <c r="O72" t="str">
        <f>IF(Table1[[#This Row],[b_uciqe]]&lt;Table1[[#This Row],[c_uciqe]],"Naik","Turun")</f>
        <v>Naik</v>
      </c>
      <c r="P72" t="str">
        <f>IF(Table1[[#This Row],[a_uciqe]]&lt;Table1[[#This Row],[c_uciqe]],"Naik","Turun")</f>
        <v>Naik</v>
      </c>
      <c r="Q72" t="s">
        <v>12</v>
      </c>
      <c r="R72" t="s">
        <v>10</v>
      </c>
      <c r="S72" t="s">
        <v>10</v>
      </c>
      <c r="T72" t="s">
        <v>10</v>
      </c>
    </row>
    <row r="73" spans="1:20" hidden="1" x14ac:dyDescent="0.25">
      <c r="A73">
        <v>71</v>
      </c>
      <c r="B73" t="s">
        <v>84</v>
      </c>
      <c r="C73" t="s">
        <v>12</v>
      </c>
      <c r="D73">
        <v>2.5020442400947398</v>
      </c>
      <c r="E73">
        <v>1.4266419080103301</v>
      </c>
      <c r="F73">
        <v>2.47347982168895</v>
      </c>
      <c r="G73">
        <v>1.44454813263308</v>
      </c>
      <c r="H73">
        <v>2.43228040176635</v>
      </c>
      <c r="I73">
        <v>3.04528197460162</v>
      </c>
      <c r="J73" t="str">
        <f>IF(Table1[[#This Row],[a_uiqm]]&lt;Table1[[#This Row],[b_uiqm]],"Naik","Turun")</f>
        <v>Turun</v>
      </c>
      <c r="K73" t="str">
        <f>IF(Table1[[#This Row],[b_uiqm]]&lt;Table1[[#This Row],[c_uiqm]],"Naik","Turun")</f>
        <v>Turun</v>
      </c>
      <c r="L73" t="str">
        <f>IF(Table1[[#This Row],[a_uiqm]]&lt;Table1[[#This Row],[c_uiqm]],"Naik","Turun")</f>
        <v>Turun</v>
      </c>
      <c r="M73">
        <f>Table1[[#This Row],[c_uiqm]]-Table1[[#This Row],[a_uiqm]]</f>
        <v>-6.9763838328389838E-2</v>
      </c>
      <c r="N73" t="str">
        <f>IF(Table1[[#This Row],[a_uciqe]]&lt;Table1[[#This Row],[b_uciqe]],"Naik","Turun")</f>
        <v>Naik</v>
      </c>
      <c r="O73" t="str">
        <f>IF(Table1[[#This Row],[b_uciqe]]&lt;Table1[[#This Row],[c_uciqe]],"Naik","Turun")</f>
        <v>Naik</v>
      </c>
      <c r="P73" t="str">
        <f>IF(Table1[[#This Row],[a_uciqe]]&lt;Table1[[#This Row],[c_uciqe]],"Naik","Turun")</f>
        <v>Naik</v>
      </c>
      <c r="Q73" t="s">
        <v>12</v>
      </c>
      <c r="R73" t="s">
        <v>19</v>
      </c>
      <c r="S73" t="s">
        <v>19</v>
      </c>
      <c r="T73" t="s">
        <v>19</v>
      </c>
    </row>
    <row r="74" spans="1:20" hidden="1" x14ac:dyDescent="0.25">
      <c r="A74">
        <v>72</v>
      </c>
      <c r="B74" t="s">
        <v>85</v>
      </c>
      <c r="C74" t="s">
        <v>10</v>
      </c>
      <c r="D74">
        <v>2.58099413634335</v>
      </c>
      <c r="E74">
        <v>1.1685276044396</v>
      </c>
      <c r="F74">
        <v>3.03364935969898</v>
      </c>
      <c r="G74">
        <v>1.1665156198676101</v>
      </c>
      <c r="H74">
        <v>2.66136491726831</v>
      </c>
      <c r="I74">
        <v>2.22696386942691</v>
      </c>
      <c r="J74" t="str">
        <f>IF(Table1[[#This Row],[a_uiqm]]&lt;Table1[[#This Row],[b_uiqm]],"Naik","Turun")</f>
        <v>Naik</v>
      </c>
      <c r="K74" t="str">
        <f>IF(Table1[[#This Row],[b_uiqm]]&lt;Table1[[#This Row],[c_uiqm]],"Naik","Turun")</f>
        <v>Turun</v>
      </c>
      <c r="L74" t="str">
        <f>IF(Table1[[#This Row],[a_uiqm]]&lt;Table1[[#This Row],[c_uiqm]],"Naik","Turun")</f>
        <v>Naik</v>
      </c>
      <c r="M74">
        <f>Table1[[#This Row],[c_uiqm]]-Table1[[#This Row],[a_uiqm]]</f>
        <v>8.0370780924960084E-2</v>
      </c>
      <c r="N74" t="str">
        <f>IF(Table1[[#This Row],[a_uciqe]]&lt;Table1[[#This Row],[b_uciqe]],"Naik","Turun")</f>
        <v>Turun</v>
      </c>
      <c r="O74" t="str">
        <f>IF(Table1[[#This Row],[b_uciqe]]&lt;Table1[[#This Row],[c_uciqe]],"Naik","Turun")</f>
        <v>Naik</v>
      </c>
      <c r="P74" t="str">
        <f>IF(Table1[[#This Row],[a_uciqe]]&lt;Table1[[#This Row],[c_uciqe]],"Naik","Turun")</f>
        <v>Naik</v>
      </c>
      <c r="Q74" t="s">
        <v>10</v>
      </c>
      <c r="R74" t="s">
        <v>19</v>
      </c>
      <c r="S74" t="s">
        <v>19</v>
      </c>
      <c r="T74" t="s">
        <v>19</v>
      </c>
    </row>
    <row r="75" spans="1:20" hidden="1" x14ac:dyDescent="0.25">
      <c r="A75">
        <v>73</v>
      </c>
      <c r="B75" t="s">
        <v>86</v>
      </c>
      <c r="C75" t="s">
        <v>10</v>
      </c>
      <c r="D75">
        <v>2.69105866502826</v>
      </c>
      <c r="E75">
        <v>0.61421866934635405</v>
      </c>
      <c r="F75">
        <v>2.7305491869799901</v>
      </c>
      <c r="G75">
        <v>0.62749470428612797</v>
      </c>
      <c r="H75">
        <v>2.8653888522132398</v>
      </c>
      <c r="I75">
        <v>1.13574337039718</v>
      </c>
      <c r="J75" t="str">
        <f>IF(Table1[[#This Row],[a_uiqm]]&lt;Table1[[#This Row],[b_uiqm]],"Naik","Turun")</f>
        <v>Naik</v>
      </c>
      <c r="K75" t="str">
        <f>IF(Table1[[#This Row],[b_uiqm]]&lt;Table1[[#This Row],[c_uiqm]],"Naik","Turun")</f>
        <v>Naik</v>
      </c>
      <c r="L75" t="str">
        <f>IF(Table1[[#This Row],[a_uiqm]]&lt;Table1[[#This Row],[c_uiqm]],"Naik","Turun")</f>
        <v>Naik</v>
      </c>
      <c r="M75">
        <f>Table1[[#This Row],[c_uiqm]]-Table1[[#This Row],[a_uiqm]]</f>
        <v>0.17433018718497983</v>
      </c>
      <c r="N75" t="str">
        <f>IF(Table1[[#This Row],[a_uciqe]]&lt;Table1[[#This Row],[b_uciqe]],"Naik","Turun")</f>
        <v>Naik</v>
      </c>
      <c r="O75" t="str">
        <f>IF(Table1[[#This Row],[b_uciqe]]&lt;Table1[[#This Row],[c_uciqe]],"Naik","Turun")</f>
        <v>Naik</v>
      </c>
      <c r="P75" t="str">
        <f>IF(Table1[[#This Row],[a_uciqe]]&lt;Table1[[#This Row],[c_uciqe]],"Naik","Turun")</f>
        <v>Naik</v>
      </c>
      <c r="Q75" t="s">
        <v>10</v>
      </c>
      <c r="R75" t="s">
        <v>19</v>
      </c>
      <c r="S75" t="s">
        <v>19</v>
      </c>
      <c r="T75" t="s">
        <v>19</v>
      </c>
    </row>
    <row r="76" spans="1:20" hidden="1" x14ac:dyDescent="0.25">
      <c r="A76">
        <v>74</v>
      </c>
      <c r="B76" t="s">
        <v>87</v>
      </c>
      <c r="C76" t="s">
        <v>19</v>
      </c>
      <c r="D76">
        <v>2.5344472247816299</v>
      </c>
      <c r="E76">
        <v>1.1109740627829601</v>
      </c>
      <c r="F76">
        <v>2.5036179579086002</v>
      </c>
      <c r="G76">
        <v>1.10040233862074</v>
      </c>
      <c r="H76">
        <v>2.3378375645869101</v>
      </c>
      <c r="I76">
        <v>2.1753085738145699</v>
      </c>
      <c r="J76" t="str">
        <f>IF(Table1[[#This Row],[a_uiqm]]&lt;Table1[[#This Row],[b_uiqm]],"Naik","Turun")</f>
        <v>Turun</v>
      </c>
      <c r="K76" t="str">
        <f>IF(Table1[[#This Row],[b_uiqm]]&lt;Table1[[#This Row],[c_uiqm]],"Naik","Turun")</f>
        <v>Turun</v>
      </c>
      <c r="L76" t="str">
        <f>IF(Table1[[#This Row],[a_uiqm]]&lt;Table1[[#This Row],[c_uiqm]],"Naik","Turun")</f>
        <v>Turun</v>
      </c>
      <c r="M76">
        <f>Table1[[#This Row],[c_uiqm]]-Table1[[#This Row],[a_uiqm]]</f>
        <v>-0.19660966019471982</v>
      </c>
      <c r="N76" t="str">
        <f>IF(Table1[[#This Row],[a_uciqe]]&lt;Table1[[#This Row],[b_uciqe]],"Naik","Turun")</f>
        <v>Turun</v>
      </c>
      <c r="O76" t="str">
        <f>IF(Table1[[#This Row],[b_uciqe]]&lt;Table1[[#This Row],[c_uciqe]],"Naik","Turun")</f>
        <v>Naik</v>
      </c>
      <c r="P76" t="str">
        <f>IF(Table1[[#This Row],[a_uciqe]]&lt;Table1[[#This Row],[c_uciqe]],"Naik","Turun")</f>
        <v>Naik</v>
      </c>
      <c r="Q76" t="s">
        <v>19</v>
      </c>
      <c r="R76" t="s">
        <v>19</v>
      </c>
      <c r="S76" t="s">
        <v>19</v>
      </c>
      <c r="T76" t="s">
        <v>19</v>
      </c>
    </row>
    <row r="77" spans="1:20" hidden="1" x14ac:dyDescent="0.25">
      <c r="A77">
        <v>75</v>
      </c>
      <c r="B77" t="s">
        <v>88</v>
      </c>
      <c r="C77" t="s">
        <v>10</v>
      </c>
      <c r="D77">
        <v>2.53288256753275</v>
      </c>
      <c r="E77">
        <v>0.67525128594195305</v>
      </c>
      <c r="F77">
        <v>2.8048207979624098</v>
      </c>
      <c r="G77">
        <v>0.67105048566298497</v>
      </c>
      <c r="H77">
        <v>2.6723293148691698</v>
      </c>
      <c r="I77">
        <v>0.94139386563734595</v>
      </c>
      <c r="J77" t="str">
        <f>IF(Table1[[#This Row],[a_uiqm]]&lt;Table1[[#This Row],[b_uiqm]],"Naik","Turun")</f>
        <v>Naik</v>
      </c>
      <c r="K77" t="str">
        <f>IF(Table1[[#This Row],[b_uiqm]]&lt;Table1[[#This Row],[c_uiqm]],"Naik","Turun")</f>
        <v>Turun</v>
      </c>
      <c r="L77" t="str">
        <f>IF(Table1[[#This Row],[a_uiqm]]&lt;Table1[[#This Row],[c_uiqm]],"Naik","Turun")</f>
        <v>Naik</v>
      </c>
      <c r="M77">
        <f>Table1[[#This Row],[c_uiqm]]-Table1[[#This Row],[a_uiqm]]</f>
        <v>0.13944674733641982</v>
      </c>
      <c r="N77" t="str">
        <f>IF(Table1[[#This Row],[a_uciqe]]&lt;Table1[[#This Row],[b_uciqe]],"Naik","Turun")</f>
        <v>Turun</v>
      </c>
      <c r="O77" t="str">
        <f>IF(Table1[[#This Row],[b_uciqe]]&lt;Table1[[#This Row],[c_uciqe]],"Naik","Turun")</f>
        <v>Naik</v>
      </c>
      <c r="P77" t="str">
        <f>IF(Table1[[#This Row],[a_uciqe]]&lt;Table1[[#This Row],[c_uciqe]],"Naik","Turun")</f>
        <v>Naik</v>
      </c>
      <c r="Q77" t="s">
        <v>10</v>
      </c>
      <c r="R77" t="s">
        <v>19</v>
      </c>
      <c r="S77" t="s">
        <v>12</v>
      </c>
      <c r="T77" t="s">
        <v>12</v>
      </c>
    </row>
    <row r="78" spans="1:20" hidden="1" x14ac:dyDescent="0.25">
      <c r="A78">
        <v>76</v>
      </c>
      <c r="B78" t="s">
        <v>89</v>
      </c>
      <c r="C78" t="s">
        <v>78</v>
      </c>
      <c r="D78">
        <v>1.6585943376533201</v>
      </c>
      <c r="E78">
        <v>1.0447903302320201</v>
      </c>
      <c r="F78">
        <v>1.7774499504530199</v>
      </c>
      <c r="G78">
        <v>1.0548683900318401</v>
      </c>
      <c r="H78">
        <v>2.6471403885504299</v>
      </c>
      <c r="I78">
        <v>1.4172156997521901</v>
      </c>
      <c r="J78" t="str">
        <f>IF(Table1[[#This Row],[a_uiqm]]&lt;Table1[[#This Row],[b_uiqm]],"Naik","Turun")</f>
        <v>Naik</v>
      </c>
      <c r="K78" t="str">
        <f>IF(Table1[[#This Row],[b_uiqm]]&lt;Table1[[#This Row],[c_uiqm]],"Naik","Turun")</f>
        <v>Naik</v>
      </c>
      <c r="L78" t="str">
        <f>IF(Table1[[#This Row],[a_uiqm]]&lt;Table1[[#This Row],[c_uiqm]],"Naik","Turun")</f>
        <v>Naik</v>
      </c>
      <c r="M78">
        <f>Table1[[#This Row],[c_uiqm]]-Table1[[#This Row],[a_uiqm]]</f>
        <v>0.98854605089710978</v>
      </c>
      <c r="N78" t="str">
        <f>IF(Table1[[#This Row],[a_uciqe]]&lt;Table1[[#This Row],[b_uciqe]],"Naik","Turun")</f>
        <v>Naik</v>
      </c>
      <c r="O78" t="str">
        <f>IF(Table1[[#This Row],[b_uciqe]]&lt;Table1[[#This Row],[c_uciqe]],"Naik","Turun")</f>
        <v>Naik</v>
      </c>
      <c r="P78" t="str">
        <f>IF(Table1[[#This Row],[a_uciqe]]&lt;Table1[[#This Row],[c_uciqe]],"Naik","Turun")</f>
        <v>Naik</v>
      </c>
      <c r="Q78" t="s">
        <v>78</v>
      </c>
      <c r="R78" t="s">
        <v>19</v>
      </c>
      <c r="S78" t="s">
        <v>19</v>
      </c>
      <c r="T78" t="s">
        <v>19</v>
      </c>
    </row>
    <row r="79" spans="1:20" hidden="1" x14ac:dyDescent="0.25">
      <c r="A79">
        <v>77</v>
      </c>
      <c r="B79" t="s">
        <v>90</v>
      </c>
      <c r="C79" t="s">
        <v>78</v>
      </c>
      <c r="D79">
        <v>1.4498889298797899</v>
      </c>
      <c r="E79">
        <v>1.7302915987881899</v>
      </c>
      <c r="F79">
        <v>1.4314860063792401</v>
      </c>
      <c r="G79">
        <v>1.71713853863051</v>
      </c>
      <c r="H79">
        <v>1.8029296756144499</v>
      </c>
      <c r="I79">
        <v>2.4136720846911701</v>
      </c>
      <c r="J79" t="str">
        <f>IF(Table1[[#This Row],[a_uiqm]]&lt;Table1[[#This Row],[b_uiqm]],"Naik","Turun")</f>
        <v>Turun</v>
      </c>
      <c r="K79" t="str">
        <f>IF(Table1[[#This Row],[b_uiqm]]&lt;Table1[[#This Row],[c_uiqm]],"Naik","Turun")</f>
        <v>Naik</v>
      </c>
      <c r="L79" t="str">
        <f>IF(Table1[[#This Row],[a_uiqm]]&lt;Table1[[#This Row],[c_uiqm]],"Naik","Turun")</f>
        <v>Naik</v>
      </c>
      <c r="M79">
        <f>Table1[[#This Row],[c_uiqm]]-Table1[[#This Row],[a_uiqm]]</f>
        <v>0.35304074573466004</v>
      </c>
      <c r="N79" t="str">
        <f>IF(Table1[[#This Row],[a_uciqe]]&lt;Table1[[#This Row],[b_uciqe]],"Naik","Turun")</f>
        <v>Turun</v>
      </c>
      <c r="O79" t="str">
        <f>IF(Table1[[#This Row],[b_uciqe]]&lt;Table1[[#This Row],[c_uciqe]],"Naik","Turun")</f>
        <v>Naik</v>
      </c>
      <c r="P79" t="str">
        <f>IF(Table1[[#This Row],[a_uciqe]]&lt;Table1[[#This Row],[c_uciqe]],"Naik","Turun")</f>
        <v>Naik</v>
      </c>
      <c r="Q79" t="s">
        <v>78</v>
      </c>
      <c r="R79" t="s">
        <v>19</v>
      </c>
      <c r="S79" t="s">
        <v>19</v>
      </c>
      <c r="T79" t="s">
        <v>19</v>
      </c>
    </row>
    <row r="80" spans="1:20" hidden="1" x14ac:dyDescent="0.25">
      <c r="A80">
        <v>78</v>
      </c>
      <c r="B80" t="s">
        <v>91</v>
      </c>
      <c r="C80" t="s">
        <v>10</v>
      </c>
      <c r="D80">
        <v>3.1764749629912399</v>
      </c>
      <c r="E80">
        <v>1.21332275255982</v>
      </c>
      <c r="F80">
        <v>3.4127308394670801</v>
      </c>
      <c r="G80">
        <v>1.2324769551332599</v>
      </c>
      <c r="H80">
        <v>2.03609188922883</v>
      </c>
      <c r="I80">
        <v>3.9906821674464599</v>
      </c>
      <c r="J80" t="str">
        <f>IF(Table1[[#This Row],[a_uiqm]]&lt;Table1[[#This Row],[b_uiqm]],"Naik","Turun")</f>
        <v>Naik</v>
      </c>
      <c r="K80" t="str">
        <f>IF(Table1[[#This Row],[b_uiqm]]&lt;Table1[[#This Row],[c_uiqm]],"Naik","Turun")</f>
        <v>Turun</v>
      </c>
      <c r="L80" t="str">
        <f>IF(Table1[[#This Row],[a_uiqm]]&lt;Table1[[#This Row],[c_uiqm]],"Naik","Turun")</f>
        <v>Turun</v>
      </c>
      <c r="M80">
        <f>Table1[[#This Row],[c_uiqm]]-Table1[[#This Row],[a_uiqm]]</f>
        <v>-1.1403830737624099</v>
      </c>
      <c r="N80" t="str">
        <f>IF(Table1[[#This Row],[a_uciqe]]&lt;Table1[[#This Row],[b_uciqe]],"Naik","Turun")</f>
        <v>Naik</v>
      </c>
      <c r="O80" t="str">
        <f>IF(Table1[[#This Row],[b_uciqe]]&lt;Table1[[#This Row],[c_uciqe]],"Naik","Turun")</f>
        <v>Naik</v>
      </c>
      <c r="P80" t="str">
        <f>IF(Table1[[#This Row],[a_uciqe]]&lt;Table1[[#This Row],[c_uciqe]],"Naik","Turun")</f>
        <v>Naik</v>
      </c>
      <c r="Q80" t="s">
        <v>10</v>
      </c>
      <c r="R80" t="s">
        <v>19</v>
      </c>
      <c r="S80" t="s">
        <v>19</v>
      </c>
      <c r="T80" t="s">
        <v>19</v>
      </c>
    </row>
    <row r="81" spans="1:20" hidden="1" x14ac:dyDescent="0.25">
      <c r="A81">
        <v>79</v>
      </c>
      <c r="B81" t="s">
        <v>92</v>
      </c>
      <c r="C81" t="s">
        <v>78</v>
      </c>
      <c r="D81">
        <v>1.32691470750623</v>
      </c>
      <c r="E81">
        <v>1.0077748548993699</v>
      </c>
      <c r="F81">
        <v>1.31930404686799</v>
      </c>
      <c r="G81">
        <v>1.00556399539244</v>
      </c>
      <c r="H81">
        <v>1.7052106007168999</v>
      </c>
      <c r="I81">
        <v>1.1563759767131501</v>
      </c>
      <c r="J81" t="str">
        <f>IF(Table1[[#This Row],[a_uiqm]]&lt;Table1[[#This Row],[b_uiqm]],"Naik","Turun")</f>
        <v>Turun</v>
      </c>
      <c r="K81" t="str">
        <f>IF(Table1[[#This Row],[b_uiqm]]&lt;Table1[[#This Row],[c_uiqm]],"Naik","Turun")</f>
        <v>Naik</v>
      </c>
      <c r="L81" t="str">
        <f>IF(Table1[[#This Row],[a_uiqm]]&lt;Table1[[#This Row],[c_uiqm]],"Naik","Turun")</f>
        <v>Naik</v>
      </c>
      <c r="M81">
        <f>Table1[[#This Row],[c_uiqm]]-Table1[[#This Row],[a_uiqm]]</f>
        <v>0.37829589321066992</v>
      </c>
      <c r="N81" t="str">
        <f>IF(Table1[[#This Row],[a_uciqe]]&lt;Table1[[#This Row],[b_uciqe]],"Naik","Turun")</f>
        <v>Turun</v>
      </c>
      <c r="O81" t="str">
        <f>IF(Table1[[#This Row],[b_uciqe]]&lt;Table1[[#This Row],[c_uciqe]],"Naik","Turun")</f>
        <v>Naik</v>
      </c>
      <c r="P81" t="str">
        <f>IF(Table1[[#This Row],[a_uciqe]]&lt;Table1[[#This Row],[c_uciqe]],"Naik","Turun")</f>
        <v>Naik</v>
      </c>
      <c r="Q81" t="s">
        <v>78</v>
      </c>
      <c r="R81" t="s">
        <v>19</v>
      </c>
      <c r="S81" t="s">
        <v>19</v>
      </c>
      <c r="T81" t="s">
        <v>19</v>
      </c>
    </row>
    <row r="82" spans="1:20" hidden="1" x14ac:dyDescent="0.25">
      <c r="A82">
        <v>80</v>
      </c>
      <c r="B82" t="s">
        <v>93</v>
      </c>
      <c r="C82" t="s">
        <v>12</v>
      </c>
      <c r="D82">
        <v>2.86946103128771</v>
      </c>
      <c r="E82">
        <v>1.0399495647700301</v>
      </c>
      <c r="F82">
        <v>2.82445431210567</v>
      </c>
      <c r="G82">
        <v>1.0510115853389801</v>
      </c>
      <c r="H82">
        <v>2.3006150109852199</v>
      </c>
      <c r="I82">
        <v>2.2744312492491798</v>
      </c>
      <c r="J82" t="str">
        <f>IF(Table1[[#This Row],[a_uiqm]]&lt;Table1[[#This Row],[b_uiqm]],"Naik","Turun")</f>
        <v>Turun</v>
      </c>
      <c r="K82" t="str">
        <f>IF(Table1[[#This Row],[b_uiqm]]&lt;Table1[[#This Row],[c_uiqm]],"Naik","Turun")</f>
        <v>Turun</v>
      </c>
      <c r="L82" t="str">
        <f>IF(Table1[[#This Row],[a_uiqm]]&lt;Table1[[#This Row],[c_uiqm]],"Naik","Turun")</f>
        <v>Turun</v>
      </c>
      <c r="M82">
        <f>Table1[[#This Row],[c_uiqm]]-Table1[[#This Row],[a_uiqm]]</f>
        <v>-0.5688460203024901</v>
      </c>
      <c r="N82" t="str">
        <f>IF(Table1[[#This Row],[a_uciqe]]&lt;Table1[[#This Row],[b_uciqe]],"Naik","Turun")</f>
        <v>Naik</v>
      </c>
      <c r="O82" t="str">
        <f>IF(Table1[[#This Row],[b_uciqe]]&lt;Table1[[#This Row],[c_uciqe]],"Naik","Turun")</f>
        <v>Naik</v>
      </c>
      <c r="P82" t="str">
        <f>IF(Table1[[#This Row],[a_uciqe]]&lt;Table1[[#This Row],[c_uciqe]],"Naik","Turun")</f>
        <v>Naik</v>
      </c>
      <c r="Q82" t="s">
        <v>12</v>
      </c>
      <c r="R82" t="s">
        <v>19</v>
      </c>
      <c r="S82" t="s">
        <v>19</v>
      </c>
      <c r="T82" t="s">
        <v>19</v>
      </c>
    </row>
    <row r="83" spans="1:20" hidden="1" x14ac:dyDescent="0.25">
      <c r="A83">
        <v>81</v>
      </c>
      <c r="B83" t="s">
        <v>94</v>
      </c>
      <c r="C83" t="s">
        <v>19</v>
      </c>
      <c r="D83">
        <v>3.5342363174808402</v>
      </c>
      <c r="E83">
        <v>1.1229100020473699</v>
      </c>
      <c r="F83">
        <v>3.5574169678486198</v>
      </c>
      <c r="G83">
        <v>1.1066845641606899</v>
      </c>
      <c r="H83">
        <v>2.0006010368364402</v>
      </c>
      <c r="I83">
        <v>3.1792602299869399</v>
      </c>
      <c r="J83" t="str">
        <f>IF(Table1[[#This Row],[a_uiqm]]&lt;Table1[[#This Row],[b_uiqm]],"Naik","Turun")</f>
        <v>Naik</v>
      </c>
      <c r="K83" t="str">
        <f>IF(Table1[[#This Row],[b_uiqm]]&lt;Table1[[#This Row],[c_uiqm]],"Naik","Turun")</f>
        <v>Turun</v>
      </c>
      <c r="L83" t="str">
        <f>IF(Table1[[#This Row],[a_uiqm]]&lt;Table1[[#This Row],[c_uiqm]],"Naik","Turun")</f>
        <v>Turun</v>
      </c>
      <c r="M83">
        <f>Table1[[#This Row],[c_uiqm]]-Table1[[#This Row],[a_uiqm]]</f>
        <v>-1.5336352806444</v>
      </c>
      <c r="N83" t="str">
        <f>IF(Table1[[#This Row],[a_uciqe]]&lt;Table1[[#This Row],[b_uciqe]],"Naik","Turun")</f>
        <v>Turun</v>
      </c>
      <c r="O83" t="str">
        <f>IF(Table1[[#This Row],[b_uciqe]]&lt;Table1[[#This Row],[c_uciqe]],"Naik","Turun")</f>
        <v>Naik</v>
      </c>
      <c r="P83" t="str">
        <f>IF(Table1[[#This Row],[a_uciqe]]&lt;Table1[[#This Row],[c_uciqe]],"Naik","Turun")</f>
        <v>Naik</v>
      </c>
      <c r="Q83" t="s">
        <v>19</v>
      </c>
      <c r="R83" t="s">
        <v>19</v>
      </c>
      <c r="S83" t="s">
        <v>19</v>
      </c>
      <c r="T83" t="s">
        <v>19</v>
      </c>
    </row>
    <row r="84" spans="1:20" hidden="1" x14ac:dyDescent="0.25">
      <c r="A84">
        <v>82</v>
      </c>
      <c r="B84" t="s">
        <v>95</v>
      </c>
      <c r="C84" t="s">
        <v>12</v>
      </c>
      <c r="D84">
        <v>2.0479477333660001</v>
      </c>
      <c r="E84">
        <v>0.762322177778059</v>
      </c>
      <c r="F84">
        <v>2.20455408255035</v>
      </c>
      <c r="G84">
        <v>0.77533700263807104</v>
      </c>
      <c r="H84">
        <v>2.43154447149674</v>
      </c>
      <c r="I84">
        <v>1.2782497801883801</v>
      </c>
      <c r="J84" t="str">
        <f>IF(Table1[[#This Row],[a_uiqm]]&lt;Table1[[#This Row],[b_uiqm]],"Naik","Turun")</f>
        <v>Naik</v>
      </c>
      <c r="K84" t="str">
        <f>IF(Table1[[#This Row],[b_uiqm]]&lt;Table1[[#This Row],[c_uiqm]],"Naik","Turun")</f>
        <v>Naik</v>
      </c>
      <c r="L84" t="str">
        <f>IF(Table1[[#This Row],[a_uiqm]]&lt;Table1[[#This Row],[c_uiqm]],"Naik","Turun")</f>
        <v>Naik</v>
      </c>
      <c r="M84">
        <f>Table1[[#This Row],[c_uiqm]]-Table1[[#This Row],[a_uiqm]]</f>
        <v>0.38359673813073991</v>
      </c>
      <c r="N84" t="str">
        <f>IF(Table1[[#This Row],[a_uciqe]]&lt;Table1[[#This Row],[b_uciqe]],"Naik","Turun")</f>
        <v>Naik</v>
      </c>
      <c r="O84" t="str">
        <f>IF(Table1[[#This Row],[b_uciqe]]&lt;Table1[[#This Row],[c_uciqe]],"Naik","Turun")</f>
        <v>Naik</v>
      </c>
      <c r="P84" t="str">
        <f>IF(Table1[[#This Row],[a_uciqe]]&lt;Table1[[#This Row],[c_uciqe]],"Naik","Turun")</f>
        <v>Naik</v>
      </c>
      <c r="Q84" t="s">
        <v>12</v>
      </c>
      <c r="R84" t="s">
        <v>19</v>
      </c>
      <c r="S84" t="s">
        <v>19</v>
      </c>
      <c r="T84" t="s">
        <v>19</v>
      </c>
    </row>
    <row r="85" spans="1:20" hidden="1" x14ac:dyDescent="0.25">
      <c r="A85">
        <v>83</v>
      </c>
      <c r="B85" t="s">
        <v>96</v>
      </c>
      <c r="C85" t="s">
        <v>19</v>
      </c>
      <c r="D85">
        <v>1.79829631761391</v>
      </c>
      <c r="E85">
        <v>2.3877251295067601</v>
      </c>
      <c r="F85">
        <v>1.7476380010697199</v>
      </c>
      <c r="G85">
        <v>2.3443694420310499</v>
      </c>
      <c r="H85">
        <v>1.7373014684338099</v>
      </c>
      <c r="I85">
        <v>4.1045507840340001</v>
      </c>
      <c r="J85" t="str">
        <f>IF(Table1[[#This Row],[a_uiqm]]&lt;Table1[[#This Row],[b_uiqm]],"Naik","Turun")</f>
        <v>Turun</v>
      </c>
      <c r="K85" t="str">
        <f>IF(Table1[[#This Row],[b_uiqm]]&lt;Table1[[#This Row],[c_uiqm]],"Naik","Turun")</f>
        <v>Turun</v>
      </c>
      <c r="L85" t="str">
        <f>IF(Table1[[#This Row],[a_uiqm]]&lt;Table1[[#This Row],[c_uiqm]],"Naik","Turun")</f>
        <v>Turun</v>
      </c>
      <c r="M85">
        <f>Table1[[#This Row],[c_uiqm]]-Table1[[#This Row],[a_uiqm]]</f>
        <v>-6.0994849180100008E-2</v>
      </c>
      <c r="N85" t="str">
        <f>IF(Table1[[#This Row],[a_uciqe]]&lt;Table1[[#This Row],[b_uciqe]],"Naik","Turun")</f>
        <v>Turun</v>
      </c>
      <c r="O85" t="str">
        <f>IF(Table1[[#This Row],[b_uciqe]]&lt;Table1[[#This Row],[c_uciqe]],"Naik","Turun")</f>
        <v>Naik</v>
      </c>
      <c r="P85" t="str">
        <f>IF(Table1[[#This Row],[a_uciqe]]&lt;Table1[[#This Row],[c_uciqe]],"Naik","Turun")</f>
        <v>Naik</v>
      </c>
      <c r="Q85" t="s">
        <v>19</v>
      </c>
      <c r="R85" t="s">
        <v>19</v>
      </c>
      <c r="S85" t="s">
        <v>19</v>
      </c>
      <c r="T85" t="s">
        <v>19</v>
      </c>
    </row>
    <row r="86" spans="1:20" x14ac:dyDescent="0.25">
      <c r="A86">
        <v>246</v>
      </c>
      <c r="B86" t="s">
        <v>259</v>
      </c>
      <c r="C86" t="s">
        <v>12</v>
      </c>
      <c r="D86">
        <v>2.7668438625961298</v>
      </c>
      <c r="E86">
        <v>1.20932173150974</v>
      </c>
      <c r="F86">
        <v>2.8041450543916899</v>
      </c>
      <c r="G86">
        <v>1.00687593867179</v>
      </c>
      <c r="H86">
        <v>2.3610473957609699</v>
      </c>
      <c r="I86">
        <v>2.3834258076103598</v>
      </c>
      <c r="J86" t="str">
        <f>IF(Table1[[#This Row],[a_uiqm]]&lt;Table1[[#This Row],[b_uiqm]],"Naik","Turun")</f>
        <v>Naik</v>
      </c>
      <c r="K86" t="str">
        <f>IF(Table1[[#This Row],[b_uiqm]]&lt;Table1[[#This Row],[c_uiqm]],"Naik","Turun")</f>
        <v>Turun</v>
      </c>
      <c r="L86" t="str">
        <f>IF(Table1[[#This Row],[a_uiqm]]&lt;Table1[[#This Row],[c_uiqm]],"Naik","Turun")</f>
        <v>Turun</v>
      </c>
      <c r="M86">
        <f>Table1[[#This Row],[c_uiqm]]-Table1[[#This Row],[a_uiqm]]</f>
        <v>-0.40579646683515991</v>
      </c>
      <c r="N86" t="str">
        <f>IF(Table1[[#This Row],[a_uciqe]]&lt;Table1[[#This Row],[b_uciqe]],"Naik","Turun")</f>
        <v>Turun</v>
      </c>
      <c r="O86" t="str">
        <f>IF(Table1[[#This Row],[b_uciqe]]&lt;Table1[[#This Row],[c_uciqe]],"Naik","Turun")</f>
        <v>Naik</v>
      </c>
      <c r="P86" t="str">
        <f>IF(Table1[[#This Row],[a_uciqe]]&lt;Table1[[#This Row],[c_uciqe]],"Naik","Turun")</f>
        <v>Naik</v>
      </c>
      <c r="Q86" t="s">
        <v>12</v>
      </c>
      <c r="R86" t="s">
        <v>10</v>
      </c>
      <c r="S86" t="s">
        <v>10</v>
      </c>
      <c r="T86" t="s">
        <v>10</v>
      </c>
    </row>
    <row r="87" spans="1:20" hidden="1" x14ac:dyDescent="0.25">
      <c r="A87">
        <v>85</v>
      </c>
      <c r="B87" t="s">
        <v>98</v>
      </c>
      <c r="C87" t="s">
        <v>19</v>
      </c>
      <c r="D87">
        <v>3.5364003868119198</v>
      </c>
      <c r="E87">
        <v>1.0337083246992</v>
      </c>
      <c r="F87">
        <v>3.5347355662748199</v>
      </c>
      <c r="G87">
        <v>1.03615212179842</v>
      </c>
      <c r="H87">
        <v>1.89083975951554</v>
      </c>
      <c r="I87">
        <v>2.8450652716625999</v>
      </c>
      <c r="J87" t="str">
        <f>IF(Table1[[#This Row],[a_uiqm]]&lt;Table1[[#This Row],[b_uiqm]],"Naik","Turun")</f>
        <v>Turun</v>
      </c>
      <c r="K87" t="str">
        <f>IF(Table1[[#This Row],[b_uiqm]]&lt;Table1[[#This Row],[c_uiqm]],"Naik","Turun")</f>
        <v>Turun</v>
      </c>
      <c r="L87" t="str">
        <f>IF(Table1[[#This Row],[a_uiqm]]&lt;Table1[[#This Row],[c_uiqm]],"Naik","Turun")</f>
        <v>Turun</v>
      </c>
      <c r="M87">
        <f>Table1[[#This Row],[c_uiqm]]-Table1[[#This Row],[a_uiqm]]</f>
        <v>-1.6455606272963799</v>
      </c>
      <c r="N87" t="str">
        <f>IF(Table1[[#This Row],[a_uciqe]]&lt;Table1[[#This Row],[b_uciqe]],"Naik","Turun")</f>
        <v>Naik</v>
      </c>
      <c r="O87" t="str">
        <f>IF(Table1[[#This Row],[b_uciqe]]&lt;Table1[[#This Row],[c_uciqe]],"Naik","Turun")</f>
        <v>Naik</v>
      </c>
      <c r="P87" t="str">
        <f>IF(Table1[[#This Row],[a_uciqe]]&lt;Table1[[#This Row],[c_uciqe]],"Naik","Turun")</f>
        <v>Naik</v>
      </c>
      <c r="Q87" t="s">
        <v>19</v>
      </c>
      <c r="R87" t="s">
        <v>19</v>
      </c>
      <c r="S87" t="s">
        <v>19</v>
      </c>
      <c r="T87" t="s">
        <v>19</v>
      </c>
    </row>
    <row r="88" spans="1:20" x14ac:dyDescent="0.25">
      <c r="A88">
        <v>280</v>
      </c>
      <c r="B88" t="s">
        <v>293</v>
      </c>
      <c r="C88" t="s">
        <v>10</v>
      </c>
      <c r="D88">
        <v>2.00094369015854</v>
      </c>
      <c r="E88">
        <v>0.86007346671686502</v>
      </c>
      <c r="F88">
        <v>2.06756998254945</v>
      </c>
      <c r="G88">
        <v>0.85790602146231598</v>
      </c>
      <c r="H88">
        <v>2.13113590482138</v>
      </c>
      <c r="I88">
        <v>1.7792413870086601</v>
      </c>
      <c r="J88" t="str">
        <f>IF(Table1[[#This Row],[a_uiqm]]&lt;Table1[[#This Row],[b_uiqm]],"Naik","Turun")</f>
        <v>Naik</v>
      </c>
      <c r="K88" t="str">
        <f>IF(Table1[[#This Row],[b_uiqm]]&lt;Table1[[#This Row],[c_uiqm]],"Naik","Turun")</f>
        <v>Naik</v>
      </c>
      <c r="L88" t="str">
        <f>IF(Table1[[#This Row],[a_uiqm]]&lt;Table1[[#This Row],[c_uiqm]],"Naik","Turun")</f>
        <v>Naik</v>
      </c>
      <c r="M88">
        <f>Table1[[#This Row],[c_uiqm]]-Table1[[#This Row],[a_uiqm]]</f>
        <v>0.13019221466284003</v>
      </c>
      <c r="N88" t="str">
        <f>IF(Table1[[#This Row],[a_uciqe]]&lt;Table1[[#This Row],[b_uciqe]],"Naik","Turun")</f>
        <v>Turun</v>
      </c>
      <c r="O88" t="str">
        <f>IF(Table1[[#This Row],[b_uciqe]]&lt;Table1[[#This Row],[c_uciqe]],"Naik","Turun")</f>
        <v>Naik</v>
      </c>
      <c r="P88" t="str">
        <f>IF(Table1[[#This Row],[a_uciqe]]&lt;Table1[[#This Row],[c_uciqe]],"Naik","Turun")</f>
        <v>Naik</v>
      </c>
      <c r="Q88" t="s">
        <v>10</v>
      </c>
      <c r="R88" t="s">
        <v>10</v>
      </c>
      <c r="S88" t="s">
        <v>10</v>
      </c>
      <c r="T88" t="s">
        <v>10</v>
      </c>
    </row>
    <row r="89" spans="1:20" hidden="1" x14ac:dyDescent="0.25">
      <c r="A89">
        <v>87</v>
      </c>
      <c r="B89" t="s">
        <v>100</v>
      </c>
      <c r="C89" t="s">
        <v>12</v>
      </c>
      <c r="D89">
        <v>2.9371464381796599</v>
      </c>
      <c r="E89">
        <v>1.0334453315090399</v>
      </c>
      <c r="F89">
        <v>2.9455806607424999</v>
      </c>
      <c r="G89">
        <v>1.0379463150055499</v>
      </c>
      <c r="H89">
        <v>1.8786026424950599</v>
      </c>
      <c r="I89">
        <v>3.20980341674918</v>
      </c>
      <c r="J89" t="str">
        <f>IF(Table1[[#This Row],[a_uiqm]]&lt;Table1[[#This Row],[b_uiqm]],"Naik","Turun")</f>
        <v>Naik</v>
      </c>
      <c r="K89" t="str">
        <f>IF(Table1[[#This Row],[b_uiqm]]&lt;Table1[[#This Row],[c_uiqm]],"Naik","Turun")</f>
        <v>Turun</v>
      </c>
      <c r="L89" t="str">
        <f>IF(Table1[[#This Row],[a_uiqm]]&lt;Table1[[#This Row],[c_uiqm]],"Naik","Turun")</f>
        <v>Turun</v>
      </c>
      <c r="M89">
        <f>Table1[[#This Row],[c_uiqm]]-Table1[[#This Row],[a_uiqm]]</f>
        <v>-1.0585437956846</v>
      </c>
      <c r="N89" t="str">
        <f>IF(Table1[[#This Row],[a_uciqe]]&lt;Table1[[#This Row],[b_uciqe]],"Naik","Turun")</f>
        <v>Naik</v>
      </c>
      <c r="O89" t="str">
        <f>IF(Table1[[#This Row],[b_uciqe]]&lt;Table1[[#This Row],[c_uciqe]],"Naik","Turun")</f>
        <v>Naik</v>
      </c>
      <c r="P89" t="str">
        <f>IF(Table1[[#This Row],[a_uciqe]]&lt;Table1[[#This Row],[c_uciqe]],"Naik","Turun")</f>
        <v>Naik</v>
      </c>
      <c r="Q89" t="s">
        <v>12</v>
      </c>
      <c r="R89" t="s">
        <v>19</v>
      </c>
      <c r="S89" t="s">
        <v>19</v>
      </c>
      <c r="T89" t="s">
        <v>19</v>
      </c>
    </row>
    <row r="90" spans="1:20" hidden="1" x14ac:dyDescent="0.25">
      <c r="A90">
        <v>88</v>
      </c>
      <c r="B90" t="s">
        <v>101</v>
      </c>
      <c r="C90" t="s">
        <v>12</v>
      </c>
      <c r="D90">
        <v>2.6986783843888</v>
      </c>
      <c r="E90">
        <v>1.1252457991831299</v>
      </c>
      <c r="F90">
        <v>2.8550653330220102</v>
      </c>
      <c r="G90">
        <v>1.1183184077055499</v>
      </c>
      <c r="H90">
        <v>2.0300912288227502</v>
      </c>
      <c r="I90">
        <v>1.81788749130534</v>
      </c>
      <c r="J90" t="str">
        <f>IF(Table1[[#This Row],[a_uiqm]]&lt;Table1[[#This Row],[b_uiqm]],"Naik","Turun")</f>
        <v>Naik</v>
      </c>
      <c r="K90" t="str">
        <f>IF(Table1[[#This Row],[b_uiqm]]&lt;Table1[[#This Row],[c_uiqm]],"Naik","Turun")</f>
        <v>Turun</v>
      </c>
      <c r="L90" t="str">
        <f>IF(Table1[[#This Row],[a_uiqm]]&lt;Table1[[#This Row],[c_uiqm]],"Naik","Turun")</f>
        <v>Turun</v>
      </c>
      <c r="M90">
        <f>Table1[[#This Row],[c_uiqm]]-Table1[[#This Row],[a_uiqm]]</f>
        <v>-0.66858715556604986</v>
      </c>
      <c r="N90" t="str">
        <f>IF(Table1[[#This Row],[a_uciqe]]&lt;Table1[[#This Row],[b_uciqe]],"Naik","Turun")</f>
        <v>Turun</v>
      </c>
      <c r="O90" t="str">
        <f>IF(Table1[[#This Row],[b_uciqe]]&lt;Table1[[#This Row],[c_uciqe]],"Naik","Turun")</f>
        <v>Naik</v>
      </c>
      <c r="P90" t="str">
        <f>IF(Table1[[#This Row],[a_uciqe]]&lt;Table1[[#This Row],[c_uciqe]],"Naik","Turun")</f>
        <v>Naik</v>
      </c>
      <c r="Q90" t="s">
        <v>12</v>
      </c>
      <c r="R90" t="s">
        <v>19</v>
      </c>
      <c r="S90" t="s">
        <v>19</v>
      </c>
      <c r="T90" t="s">
        <v>19</v>
      </c>
    </row>
    <row r="91" spans="1:20" hidden="1" x14ac:dyDescent="0.25">
      <c r="A91">
        <v>89</v>
      </c>
      <c r="B91" t="s">
        <v>102</v>
      </c>
      <c r="C91" t="s">
        <v>19</v>
      </c>
      <c r="D91">
        <v>3.5387234471590499</v>
      </c>
      <c r="E91">
        <v>0.93508270191732301</v>
      </c>
      <c r="F91">
        <v>3.5440577521696999</v>
      </c>
      <c r="G91">
        <v>0.93452190551879299</v>
      </c>
      <c r="H91">
        <v>2.3280742942837298</v>
      </c>
      <c r="I91">
        <v>2.3647723445331099</v>
      </c>
      <c r="J91" t="str">
        <f>IF(Table1[[#This Row],[a_uiqm]]&lt;Table1[[#This Row],[b_uiqm]],"Naik","Turun")</f>
        <v>Naik</v>
      </c>
      <c r="K91" t="str">
        <f>IF(Table1[[#This Row],[b_uiqm]]&lt;Table1[[#This Row],[c_uiqm]],"Naik","Turun")</f>
        <v>Turun</v>
      </c>
      <c r="L91" t="str">
        <f>IF(Table1[[#This Row],[a_uiqm]]&lt;Table1[[#This Row],[c_uiqm]],"Naik","Turun")</f>
        <v>Turun</v>
      </c>
      <c r="M91">
        <f>Table1[[#This Row],[c_uiqm]]-Table1[[#This Row],[a_uiqm]]</f>
        <v>-1.21064915287532</v>
      </c>
      <c r="N91" t="str">
        <f>IF(Table1[[#This Row],[a_uciqe]]&lt;Table1[[#This Row],[b_uciqe]],"Naik","Turun")</f>
        <v>Turun</v>
      </c>
      <c r="O91" t="str">
        <f>IF(Table1[[#This Row],[b_uciqe]]&lt;Table1[[#This Row],[c_uciqe]],"Naik","Turun")</f>
        <v>Naik</v>
      </c>
      <c r="P91" t="str">
        <f>IF(Table1[[#This Row],[a_uciqe]]&lt;Table1[[#This Row],[c_uciqe]],"Naik","Turun")</f>
        <v>Naik</v>
      </c>
      <c r="Q91" t="s">
        <v>19</v>
      </c>
      <c r="R91" t="s">
        <v>19</v>
      </c>
      <c r="S91" t="s">
        <v>19</v>
      </c>
      <c r="T91" t="s">
        <v>19</v>
      </c>
    </row>
    <row r="92" spans="1:20" hidden="1" x14ac:dyDescent="0.25">
      <c r="A92">
        <v>90</v>
      </c>
      <c r="B92" t="s">
        <v>103</v>
      </c>
      <c r="C92" t="s">
        <v>19</v>
      </c>
      <c r="D92">
        <v>3.3884938753237899</v>
      </c>
      <c r="E92">
        <v>1.1901749996203499</v>
      </c>
      <c r="F92">
        <v>3.3924368334499899</v>
      </c>
      <c r="G92">
        <v>1.1951608723632201</v>
      </c>
      <c r="H92">
        <v>2.7054507297895301</v>
      </c>
      <c r="I92">
        <v>2.6771888939722799</v>
      </c>
      <c r="J92" t="str">
        <f>IF(Table1[[#This Row],[a_uiqm]]&lt;Table1[[#This Row],[b_uiqm]],"Naik","Turun")</f>
        <v>Naik</v>
      </c>
      <c r="K92" t="str">
        <f>IF(Table1[[#This Row],[b_uiqm]]&lt;Table1[[#This Row],[c_uiqm]],"Naik","Turun")</f>
        <v>Turun</v>
      </c>
      <c r="L92" t="str">
        <f>IF(Table1[[#This Row],[a_uiqm]]&lt;Table1[[#This Row],[c_uiqm]],"Naik","Turun")</f>
        <v>Turun</v>
      </c>
      <c r="M92">
        <f>Table1[[#This Row],[c_uiqm]]-Table1[[#This Row],[a_uiqm]]</f>
        <v>-0.68304314553425982</v>
      </c>
      <c r="N92" t="str">
        <f>IF(Table1[[#This Row],[a_uciqe]]&lt;Table1[[#This Row],[b_uciqe]],"Naik","Turun")</f>
        <v>Naik</v>
      </c>
      <c r="O92" t="str">
        <f>IF(Table1[[#This Row],[b_uciqe]]&lt;Table1[[#This Row],[c_uciqe]],"Naik","Turun")</f>
        <v>Naik</v>
      </c>
      <c r="P92" t="str">
        <f>IF(Table1[[#This Row],[a_uciqe]]&lt;Table1[[#This Row],[c_uciqe]],"Naik","Turun")</f>
        <v>Naik</v>
      </c>
      <c r="Q92" t="s">
        <v>19</v>
      </c>
      <c r="R92" t="s">
        <v>19</v>
      </c>
      <c r="S92" t="s">
        <v>19</v>
      </c>
      <c r="T92" t="s">
        <v>19</v>
      </c>
    </row>
    <row r="93" spans="1:20" hidden="1" x14ac:dyDescent="0.25">
      <c r="A93">
        <v>91</v>
      </c>
      <c r="B93" t="s">
        <v>104</v>
      </c>
      <c r="C93" t="s">
        <v>19</v>
      </c>
      <c r="D93">
        <v>3.4770917194802902</v>
      </c>
      <c r="E93">
        <v>1.32403134183649</v>
      </c>
      <c r="F93">
        <v>3.4575008112674799</v>
      </c>
      <c r="G93">
        <v>1.3774430931858901</v>
      </c>
      <c r="H93">
        <v>1.5821590925180999</v>
      </c>
      <c r="I93">
        <v>5.22602461136667</v>
      </c>
      <c r="J93" t="str">
        <f>IF(Table1[[#This Row],[a_uiqm]]&lt;Table1[[#This Row],[b_uiqm]],"Naik","Turun")</f>
        <v>Turun</v>
      </c>
      <c r="K93" t="str">
        <f>IF(Table1[[#This Row],[b_uiqm]]&lt;Table1[[#This Row],[c_uiqm]],"Naik","Turun")</f>
        <v>Turun</v>
      </c>
      <c r="L93" t="str">
        <f>IF(Table1[[#This Row],[a_uiqm]]&lt;Table1[[#This Row],[c_uiqm]],"Naik","Turun")</f>
        <v>Turun</v>
      </c>
      <c r="M93">
        <f>Table1[[#This Row],[c_uiqm]]-Table1[[#This Row],[a_uiqm]]</f>
        <v>-1.8949326269621902</v>
      </c>
      <c r="N93" t="str">
        <f>IF(Table1[[#This Row],[a_uciqe]]&lt;Table1[[#This Row],[b_uciqe]],"Naik","Turun")</f>
        <v>Naik</v>
      </c>
      <c r="O93" t="str">
        <f>IF(Table1[[#This Row],[b_uciqe]]&lt;Table1[[#This Row],[c_uciqe]],"Naik","Turun")</f>
        <v>Naik</v>
      </c>
      <c r="P93" t="str">
        <f>IF(Table1[[#This Row],[a_uciqe]]&lt;Table1[[#This Row],[c_uciqe]],"Naik","Turun")</f>
        <v>Naik</v>
      </c>
      <c r="Q93" t="s">
        <v>19</v>
      </c>
      <c r="R93" t="s">
        <v>19</v>
      </c>
      <c r="S93" t="s">
        <v>19</v>
      </c>
      <c r="T93" t="s">
        <v>19</v>
      </c>
    </row>
    <row r="94" spans="1:20" hidden="1" x14ac:dyDescent="0.25">
      <c r="A94">
        <v>92</v>
      </c>
      <c r="B94" t="s">
        <v>105</v>
      </c>
      <c r="C94" t="s">
        <v>19</v>
      </c>
      <c r="D94">
        <v>3.2411966614138201</v>
      </c>
      <c r="E94">
        <v>1.44277828880169</v>
      </c>
      <c r="F94">
        <v>3.2766729118951798</v>
      </c>
      <c r="G94">
        <v>1.4385230550906201</v>
      </c>
      <c r="H94">
        <v>2.14595099889041</v>
      </c>
      <c r="I94">
        <v>3.8534090796526299</v>
      </c>
      <c r="J94" t="str">
        <f>IF(Table1[[#This Row],[a_uiqm]]&lt;Table1[[#This Row],[b_uiqm]],"Naik","Turun")</f>
        <v>Naik</v>
      </c>
      <c r="K94" t="str">
        <f>IF(Table1[[#This Row],[b_uiqm]]&lt;Table1[[#This Row],[c_uiqm]],"Naik","Turun")</f>
        <v>Turun</v>
      </c>
      <c r="L94" t="str">
        <f>IF(Table1[[#This Row],[a_uiqm]]&lt;Table1[[#This Row],[c_uiqm]],"Naik","Turun")</f>
        <v>Turun</v>
      </c>
      <c r="M94">
        <f>Table1[[#This Row],[c_uiqm]]-Table1[[#This Row],[a_uiqm]]</f>
        <v>-1.0952456625234102</v>
      </c>
      <c r="N94" t="str">
        <f>IF(Table1[[#This Row],[a_uciqe]]&lt;Table1[[#This Row],[b_uciqe]],"Naik","Turun")</f>
        <v>Turun</v>
      </c>
      <c r="O94" t="str">
        <f>IF(Table1[[#This Row],[b_uciqe]]&lt;Table1[[#This Row],[c_uciqe]],"Naik","Turun")</f>
        <v>Naik</v>
      </c>
      <c r="P94" t="str">
        <f>IF(Table1[[#This Row],[a_uciqe]]&lt;Table1[[#This Row],[c_uciqe]],"Naik","Turun")</f>
        <v>Naik</v>
      </c>
      <c r="Q94" t="s">
        <v>19</v>
      </c>
      <c r="R94" t="s">
        <v>19</v>
      </c>
      <c r="S94" t="s">
        <v>19</v>
      </c>
      <c r="T94" t="s">
        <v>19</v>
      </c>
    </row>
    <row r="95" spans="1:20" hidden="1" x14ac:dyDescent="0.25">
      <c r="A95">
        <v>93</v>
      </c>
      <c r="B95" t="s">
        <v>106</v>
      </c>
      <c r="C95" t="s">
        <v>10</v>
      </c>
      <c r="D95">
        <v>3.2717143098320798</v>
      </c>
      <c r="E95">
        <v>1.2566036077645799</v>
      </c>
      <c r="F95">
        <v>3.3538010545193102</v>
      </c>
      <c r="G95">
        <v>1.28362135345008</v>
      </c>
      <c r="H95">
        <v>2.5963256302138098</v>
      </c>
      <c r="I95">
        <v>2.55305274151933</v>
      </c>
      <c r="J95" t="str">
        <f>IF(Table1[[#This Row],[a_uiqm]]&lt;Table1[[#This Row],[b_uiqm]],"Naik","Turun")</f>
        <v>Naik</v>
      </c>
      <c r="K95" t="str">
        <f>IF(Table1[[#This Row],[b_uiqm]]&lt;Table1[[#This Row],[c_uiqm]],"Naik","Turun")</f>
        <v>Turun</v>
      </c>
      <c r="L95" t="str">
        <f>IF(Table1[[#This Row],[a_uiqm]]&lt;Table1[[#This Row],[c_uiqm]],"Naik","Turun")</f>
        <v>Turun</v>
      </c>
      <c r="M95">
        <f>Table1[[#This Row],[c_uiqm]]-Table1[[#This Row],[a_uiqm]]</f>
        <v>-0.67538867961826998</v>
      </c>
      <c r="N95" t="str">
        <f>IF(Table1[[#This Row],[a_uciqe]]&lt;Table1[[#This Row],[b_uciqe]],"Naik","Turun")</f>
        <v>Naik</v>
      </c>
      <c r="O95" t="str">
        <f>IF(Table1[[#This Row],[b_uciqe]]&lt;Table1[[#This Row],[c_uciqe]],"Naik","Turun")</f>
        <v>Naik</v>
      </c>
      <c r="P95" t="str">
        <f>IF(Table1[[#This Row],[a_uciqe]]&lt;Table1[[#This Row],[c_uciqe]],"Naik","Turun")</f>
        <v>Naik</v>
      </c>
      <c r="Q95" t="s">
        <v>10</v>
      </c>
      <c r="R95" t="s">
        <v>19</v>
      </c>
      <c r="S95" t="s">
        <v>19</v>
      </c>
      <c r="T95" t="s">
        <v>19</v>
      </c>
    </row>
    <row r="96" spans="1:20" hidden="1" x14ac:dyDescent="0.25">
      <c r="A96">
        <v>94</v>
      </c>
      <c r="B96" t="s">
        <v>107</v>
      </c>
      <c r="C96" t="s">
        <v>12</v>
      </c>
      <c r="D96">
        <v>2.2516344086661202</v>
      </c>
      <c r="E96">
        <v>1.0449906634709101</v>
      </c>
      <c r="F96">
        <v>2.2236242160305402</v>
      </c>
      <c r="G96">
        <v>1.0410433814946101</v>
      </c>
      <c r="H96">
        <v>2.5226973522197</v>
      </c>
      <c r="I96">
        <v>2.0222993040787198</v>
      </c>
      <c r="J96" t="str">
        <f>IF(Table1[[#This Row],[a_uiqm]]&lt;Table1[[#This Row],[b_uiqm]],"Naik","Turun")</f>
        <v>Turun</v>
      </c>
      <c r="K96" t="str">
        <f>IF(Table1[[#This Row],[b_uiqm]]&lt;Table1[[#This Row],[c_uiqm]],"Naik","Turun")</f>
        <v>Naik</v>
      </c>
      <c r="L96" t="str">
        <f>IF(Table1[[#This Row],[a_uiqm]]&lt;Table1[[#This Row],[c_uiqm]],"Naik","Turun")</f>
        <v>Naik</v>
      </c>
      <c r="M96">
        <f>Table1[[#This Row],[c_uiqm]]-Table1[[#This Row],[a_uiqm]]</f>
        <v>0.27106294355357985</v>
      </c>
      <c r="N96" t="str">
        <f>IF(Table1[[#This Row],[a_uciqe]]&lt;Table1[[#This Row],[b_uciqe]],"Naik","Turun")</f>
        <v>Turun</v>
      </c>
      <c r="O96" t="str">
        <f>IF(Table1[[#This Row],[b_uciqe]]&lt;Table1[[#This Row],[c_uciqe]],"Naik","Turun")</f>
        <v>Naik</v>
      </c>
      <c r="P96" t="str">
        <f>IF(Table1[[#This Row],[a_uciqe]]&lt;Table1[[#This Row],[c_uciqe]],"Naik","Turun")</f>
        <v>Naik</v>
      </c>
      <c r="Q96" t="s">
        <v>12</v>
      </c>
      <c r="R96" t="s">
        <v>19</v>
      </c>
      <c r="S96" t="s">
        <v>19</v>
      </c>
      <c r="T96" t="s">
        <v>19</v>
      </c>
    </row>
    <row r="97" spans="1:20" hidden="1" x14ac:dyDescent="0.25">
      <c r="A97">
        <v>95</v>
      </c>
      <c r="B97" t="s">
        <v>108</v>
      </c>
      <c r="C97" t="s">
        <v>12</v>
      </c>
      <c r="D97">
        <v>3.5772995299071102</v>
      </c>
      <c r="E97">
        <v>1.3697892678069501</v>
      </c>
      <c r="F97">
        <v>3.5732828765202398</v>
      </c>
      <c r="G97">
        <v>1.3965450196528499</v>
      </c>
      <c r="H97">
        <v>2.4815597631903401</v>
      </c>
      <c r="I97">
        <v>3.54590105860325</v>
      </c>
      <c r="J97" t="str">
        <f>IF(Table1[[#This Row],[a_uiqm]]&lt;Table1[[#This Row],[b_uiqm]],"Naik","Turun")</f>
        <v>Turun</v>
      </c>
      <c r="K97" t="str">
        <f>IF(Table1[[#This Row],[b_uiqm]]&lt;Table1[[#This Row],[c_uiqm]],"Naik","Turun")</f>
        <v>Turun</v>
      </c>
      <c r="L97" t="str">
        <f>IF(Table1[[#This Row],[a_uiqm]]&lt;Table1[[#This Row],[c_uiqm]],"Naik","Turun")</f>
        <v>Turun</v>
      </c>
      <c r="M97">
        <f>Table1[[#This Row],[c_uiqm]]-Table1[[#This Row],[a_uiqm]]</f>
        <v>-1.0957397667167701</v>
      </c>
      <c r="N97" t="str">
        <f>IF(Table1[[#This Row],[a_uciqe]]&lt;Table1[[#This Row],[b_uciqe]],"Naik","Turun")</f>
        <v>Naik</v>
      </c>
      <c r="O97" t="str">
        <f>IF(Table1[[#This Row],[b_uciqe]]&lt;Table1[[#This Row],[c_uciqe]],"Naik","Turun")</f>
        <v>Naik</v>
      </c>
      <c r="P97" t="str">
        <f>IF(Table1[[#This Row],[a_uciqe]]&lt;Table1[[#This Row],[c_uciqe]],"Naik","Turun")</f>
        <v>Naik</v>
      </c>
      <c r="Q97" t="s">
        <v>12</v>
      </c>
      <c r="R97" t="s">
        <v>19</v>
      </c>
      <c r="S97" t="s">
        <v>19</v>
      </c>
      <c r="T97" t="s">
        <v>19</v>
      </c>
    </row>
    <row r="98" spans="1:20" hidden="1" x14ac:dyDescent="0.25">
      <c r="A98">
        <v>96</v>
      </c>
      <c r="B98" t="s">
        <v>109</v>
      </c>
      <c r="C98" t="s">
        <v>10</v>
      </c>
      <c r="D98">
        <v>1.9005908622169001</v>
      </c>
      <c r="E98">
        <v>0.92005839037576198</v>
      </c>
      <c r="F98">
        <v>2.0414006210789601</v>
      </c>
      <c r="G98">
        <v>0.94748157544468903</v>
      </c>
      <c r="H98">
        <v>2.2148756307486002</v>
      </c>
      <c r="I98">
        <v>1.87329465699604</v>
      </c>
      <c r="J98" t="str">
        <f>IF(Table1[[#This Row],[a_uiqm]]&lt;Table1[[#This Row],[b_uiqm]],"Naik","Turun")</f>
        <v>Naik</v>
      </c>
      <c r="K98" t="str">
        <f>IF(Table1[[#This Row],[b_uiqm]]&lt;Table1[[#This Row],[c_uiqm]],"Naik","Turun")</f>
        <v>Naik</v>
      </c>
      <c r="L98" t="str">
        <f>IF(Table1[[#This Row],[a_uiqm]]&lt;Table1[[#This Row],[c_uiqm]],"Naik","Turun")</f>
        <v>Naik</v>
      </c>
      <c r="M98">
        <f>Table1[[#This Row],[c_uiqm]]-Table1[[#This Row],[a_uiqm]]</f>
        <v>0.31428476853170006</v>
      </c>
      <c r="N98" t="str">
        <f>IF(Table1[[#This Row],[a_uciqe]]&lt;Table1[[#This Row],[b_uciqe]],"Naik","Turun")</f>
        <v>Naik</v>
      </c>
      <c r="O98" t="str">
        <f>IF(Table1[[#This Row],[b_uciqe]]&lt;Table1[[#This Row],[c_uciqe]],"Naik","Turun")</f>
        <v>Naik</v>
      </c>
      <c r="P98" t="str">
        <f>IF(Table1[[#This Row],[a_uciqe]]&lt;Table1[[#This Row],[c_uciqe]],"Naik","Turun")</f>
        <v>Naik</v>
      </c>
      <c r="Q98" t="s">
        <v>10</v>
      </c>
      <c r="R98" t="s">
        <v>19</v>
      </c>
      <c r="S98" t="s">
        <v>19</v>
      </c>
      <c r="T98" t="s">
        <v>10</v>
      </c>
    </row>
    <row r="99" spans="1:20" hidden="1" x14ac:dyDescent="0.25">
      <c r="A99">
        <v>97</v>
      </c>
      <c r="B99" t="s">
        <v>110</v>
      </c>
      <c r="C99" t="s">
        <v>12</v>
      </c>
      <c r="D99">
        <v>3.3165838442139401</v>
      </c>
      <c r="E99">
        <v>1.06578881252185</v>
      </c>
      <c r="F99">
        <v>3.3319464066384801</v>
      </c>
      <c r="G99">
        <v>1.0703293061039201</v>
      </c>
      <c r="H99">
        <v>1.5296143311834101</v>
      </c>
      <c r="I99">
        <v>4.2743520715938201</v>
      </c>
      <c r="J99" t="str">
        <f>IF(Table1[[#This Row],[a_uiqm]]&lt;Table1[[#This Row],[b_uiqm]],"Naik","Turun")</f>
        <v>Naik</v>
      </c>
      <c r="K99" t="str">
        <f>IF(Table1[[#This Row],[b_uiqm]]&lt;Table1[[#This Row],[c_uiqm]],"Naik","Turun")</f>
        <v>Turun</v>
      </c>
      <c r="L99" t="str">
        <f>IF(Table1[[#This Row],[a_uiqm]]&lt;Table1[[#This Row],[c_uiqm]],"Naik","Turun")</f>
        <v>Turun</v>
      </c>
      <c r="M99">
        <f>Table1[[#This Row],[c_uiqm]]-Table1[[#This Row],[a_uiqm]]</f>
        <v>-1.7869695130305301</v>
      </c>
      <c r="N99" t="str">
        <f>IF(Table1[[#This Row],[a_uciqe]]&lt;Table1[[#This Row],[b_uciqe]],"Naik","Turun")</f>
        <v>Naik</v>
      </c>
      <c r="O99" t="str">
        <f>IF(Table1[[#This Row],[b_uciqe]]&lt;Table1[[#This Row],[c_uciqe]],"Naik","Turun")</f>
        <v>Naik</v>
      </c>
      <c r="P99" t="str">
        <f>IF(Table1[[#This Row],[a_uciqe]]&lt;Table1[[#This Row],[c_uciqe]],"Naik","Turun")</f>
        <v>Naik</v>
      </c>
      <c r="Q99" t="s">
        <v>12</v>
      </c>
      <c r="R99" t="s">
        <v>19</v>
      </c>
      <c r="S99" t="s">
        <v>19</v>
      </c>
      <c r="T99" t="s">
        <v>19</v>
      </c>
    </row>
    <row r="100" spans="1:20" hidden="1" x14ac:dyDescent="0.25">
      <c r="A100">
        <v>98</v>
      </c>
      <c r="B100" t="s">
        <v>111</v>
      </c>
      <c r="C100" t="s">
        <v>19</v>
      </c>
      <c r="D100">
        <v>2.9183849381904898</v>
      </c>
      <c r="E100">
        <v>1.0743506336850199</v>
      </c>
      <c r="F100">
        <v>3.0787674457534502</v>
      </c>
      <c r="G100">
        <v>1.0528255155983399</v>
      </c>
      <c r="H100">
        <v>2.23225142390717</v>
      </c>
      <c r="I100">
        <v>1.7342561490453501</v>
      </c>
      <c r="J100" t="str">
        <f>IF(Table1[[#This Row],[a_uiqm]]&lt;Table1[[#This Row],[b_uiqm]],"Naik","Turun")</f>
        <v>Naik</v>
      </c>
      <c r="K100" t="str">
        <f>IF(Table1[[#This Row],[b_uiqm]]&lt;Table1[[#This Row],[c_uiqm]],"Naik","Turun")</f>
        <v>Turun</v>
      </c>
      <c r="L100" t="str">
        <f>IF(Table1[[#This Row],[a_uiqm]]&lt;Table1[[#This Row],[c_uiqm]],"Naik","Turun")</f>
        <v>Turun</v>
      </c>
      <c r="M100">
        <f>Table1[[#This Row],[c_uiqm]]-Table1[[#This Row],[a_uiqm]]</f>
        <v>-0.68613351428331981</v>
      </c>
      <c r="N100" t="str">
        <f>IF(Table1[[#This Row],[a_uciqe]]&lt;Table1[[#This Row],[b_uciqe]],"Naik","Turun")</f>
        <v>Turun</v>
      </c>
      <c r="O100" t="str">
        <f>IF(Table1[[#This Row],[b_uciqe]]&lt;Table1[[#This Row],[c_uciqe]],"Naik","Turun")</f>
        <v>Naik</v>
      </c>
      <c r="P100" t="str">
        <f>IF(Table1[[#This Row],[a_uciqe]]&lt;Table1[[#This Row],[c_uciqe]],"Naik","Turun")</f>
        <v>Naik</v>
      </c>
      <c r="Q100" t="s">
        <v>19</v>
      </c>
      <c r="R100" t="s">
        <v>19</v>
      </c>
      <c r="S100" t="s">
        <v>19</v>
      </c>
      <c r="T100" t="s">
        <v>19</v>
      </c>
    </row>
    <row r="101" spans="1:20" hidden="1" x14ac:dyDescent="0.25">
      <c r="A101">
        <v>99</v>
      </c>
      <c r="B101" t="s">
        <v>112</v>
      </c>
      <c r="C101" t="s">
        <v>10</v>
      </c>
      <c r="D101">
        <v>3.09226882991118</v>
      </c>
      <c r="E101">
        <v>0.80822954401367397</v>
      </c>
      <c r="F101">
        <v>3.3463396530535099</v>
      </c>
      <c r="G101">
        <v>0.82562556407645205</v>
      </c>
      <c r="H101">
        <v>2.9599975911771899</v>
      </c>
      <c r="I101">
        <v>1.52343008835678</v>
      </c>
      <c r="J101" t="str">
        <f>IF(Table1[[#This Row],[a_uiqm]]&lt;Table1[[#This Row],[b_uiqm]],"Naik","Turun")</f>
        <v>Naik</v>
      </c>
      <c r="K101" t="str">
        <f>IF(Table1[[#This Row],[b_uiqm]]&lt;Table1[[#This Row],[c_uiqm]],"Naik","Turun")</f>
        <v>Turun</v>
      </c>
      <c r="L101" t="str">
        <f>IF(Table1[[#This Row],[a_uiqm]]&lt;Table1[[#This Row],[c_uiqm]],"Naik","Turun")</f>
        <v>Turun</v>
      </c>
      <c r="M101">
        <f>Table1[[#This Row],[c_uiqm]]-Table1[[#This Row],[a_uiqm]]</f>
        <v>-0.13227123873399016</v>
      </c>
      <c r="N101" t="str">
        <f>IF(Table1[[#This Row],[a_uciqe]]&lt;Table1[[#This Row],[b_uciqe]],"Naik","Turun")</f>
        <v>Naik</v>
      </c>
      <c r="O101" t="str">
        <f>IF(Table1[[#This Row],[b_uciqe]]&lt;Table1[[#This Row],[c_uciqe]],"Naik","Turun")</f>
        <v>Naik</v>
      </c>
      <c r="P101" t="str">
        <f>IF(Table1[[#This Row],[a_uciqe]]&lt;Table1[[#This Row],[c_uciqe]],"Naik","Turun")</f>
        <v>Naik</v>
      </c>
      <c r="Q101" t="s">
        <v>10</v>
      </c>
      <c r="R101" t="s">
        <v>19</v>
      </c>
      <c r="S101" t="s">
        <v>19</v>
      </c>
      <c r="T101" t="s">
        <v>19</v>
      </c>
    </row>
    <row r="102" spans="1:20" hidden="1" x14ac:dyDescent="0.25">
      <c r="A102">
        <v>100</v>
      </c>
      <c r="B102" t="s">
        <v>113</v>
      </c>
      <c r="C102" t="s">
        <v>12</v>
      </c>
      <c r="D102">
        <v>3.0562034398652198</v>
      </c>
      <c r="E102">
        <v>0.63477147467833295</v>
      </c>
      <c r="F102">
        <v>3.1498925148719699</v>
      </c>
      <c r="G102">
        <v>0.63893506550937995</v>
      </c>
      <c r="H102">
        <v>3.2022629635066702</v>
      </c>
      <c r="I102">
        <v>0.890857748199265</v>
      </c>
      <c r="J102" t="str">
        <f>IF(Table1[[#This Row],[a_uiqm]]&lt;Table1[[#This Row],[b_uiqm]],"Naik","Turun")</f>
        <v>Naik</v>
      </c>
      <c r="K102" t="str">
        <f>IF(Table1[[#This Row],[b_uiqm]]&lt;Table1[[#This Row],[c_uiqm]],"Naik","Turun")</f>
        <v>Naik</v>
      </c>
      <c r="L102" t="str">
        <f>IF(Table1[[#This Row],[a_uiqm]]&lt;Table1[[#This Row],[c_uiqm]],"Naik","Turun")</f>
        <v>Naik</v>
      </c>
      <c r="M102">
        <f>Table1[[#This Row],[c_uiqm]]-Table1[[#This Row],[a_uiqm]]</f>
        <v>0.14605952364145036</v>
      </c>
      <c r="N102" t="str">
        <f>IF(Table1[[#This Row],[a_uciqe]]&lt;Table1[[#This Row],[b_uciqe]],"Naik","Turun")</f>
        <v>Naik</v>
      </c>
      <c r="O102" t="str">
        <f>IF(Table1[[#This Row],[b_uciqe]]&lt;Table1[[#This Row],[c_uciqe]],"Naik","Turun")</f>
        <v>Naik</v>
      </c>
      <c r="P102" t="str">
        <f>IF(Table1[[#This Row],[a_uciqe]]&lt;Table1[[#This Row],[c_uciqe]],"Naik","Turun")</f>
        <v>Naik</v>
      </c>
      <c r="Q102" t="s">
        <v>12</v>
      </c>
      <c r="R102" t="s">
        <v>19</v>
      </c>
      <c r="S102" t="s">
        <v>19</v>
      </c>
      <c r="T102" t="s">
        <v>19</v>
      </c>
    </row>
    <row r="103" spans="1:20" hidden="1" x14ac:dyDescent="0.25">
      <c r="A103">
        <v>101</v>
      </c>
      <c r="B103" t="s">
        <v>114</v>
      </c>
      <c r="C103" t="s">
        <v>12</v>
      </c>
      <c r="D103">
        <v>3.19064869474261</v>
      </c>
      <c r="E103">
        <v>0.96805937616678805</v>
      </c>
      <c r="F103">
        <v>3.2022674934883901</v>
      </c>
      <c r="G103">
        <v>0.96930391190546294</v>
      </c>
      <c r="H103">
        <v>1.30146373542114</v>
      </c>
      <c r="I103">
        <v>4.3736668775120204</v>
      </c>
      <c r="J103" t="str">
        <f>IF(Table1[[#This Row],[a_uiqm]]&lt;Table1[[#This Row],[b_uiqm]],"Naik","Turun")</f>
        <v>Naik</v>
      </c>
      <c r="K103" t="str">
        <f>IF(Table1[[#This Row],[b_uiqm]]&lt;Table1[[#This Row],[c_uiqm]],"Naik","Turun")</f>
        <v>Turun</v>
      </c>
      <c r="L103" t="str">
        <f>IF(Table1[[#This Row],[a_uiqm]]&lt;Table1[[#This Row],[c_uiqm]],"Naik","Turun")</f>
        <v>Turun</v>
      </c>
      <c r="M103">
        <f>Table1[[#This Row],[c_uiqm]]-Table1[[#This Row],[a_uiqm]]</f>
        <v>-1.88918495932147</v>
      </c>
      <c r="N103" t="str">
        <f>IF(Table1[[#This Row],[a_uciqe]]&lt;Table1[[#This Row],[b_uciqe]],"Naik","Turun")</f>
        <v>Naik</v>
      </c>
      <c r="O103" t="str">
        <f>IF(Table1[[#This Row],[b_uciqe]]&lt;Table1[[#This Row],[c_uciqe]],"Naik","Turun")</f>
        <v>Naik</v>
      </c>
      <c r="P103" t="str">
        <f>IF(Table1[[#This Row],[a_uciqe]]&lt;Table1[[#This Row],[c_uciqe]],"Naik","Turun")</f>
        <v>Naik</v>
      </c>
      <c r="Q103" t="s">
        <v>12</v>
      </c>
      <c r="R103" t="s">
        <v>19</v>
      </c>
      <c r="S103" t="s">
        <v>19</v>
      </c>
      <c r="T103" t="s">
        <v>19</v>
      </c>
    </row>
    <row r="104" spans="1:20" hidden="1" x14ac:dyDescent="0.25">
      <c r="A104">
        <v>102</v>
      </c>
      <c r="B104" t="s">
        <v>115</v>
      </c>
      <c r="C104" t="s">
        <v>10</v>
      </c>
      <c r="D104">
        <v>2.50689381182413</v>
      </c>
      <c r="E104">
        <v>0.82256137489272496</v>
      </c>
      <c r="F104">
        <v>2.5812644663375202</v>
      </c>
      <c r="G104">
        <v>0.81507465445559402</v>
      </c>
      <c r="H104">
        <v>2.5342428952418299</v>
      </c>
      <c r="I104">
        <v>1.26951730577115</v>
      </c>
      <c r="J104" t="str">
        <f>IF(Table1[[#This Row],[a_uiqm]]&lt;Table1[[#This Row],[b_uiqm]],"Naik","Turun")</f>
        <v>Naik</v>
      </c>
      <c r="K104" t="str">
        <f>IF(Table1[[#This Row],[b_uiqm]]&lt;Table1[[#This Row],[c_uiqm]],"Naik","Turun")</f>
        <v>Turun</v>
      </c>
      <c r="L104" t="str">
        <f>IF(Table1[[#This Row],[a_uiqm]]&lt;Table1[[#This Row],[c_uiqm]],"Naik","Turun")</f>
        <v>Naik</v>
      </c>
      <c r="M104">
        <f>Table1[[#This Row],[c_uiqm]]-Table1[[#This Row],[a_uiqm]]</f>
        <v>2.7349083417699926E-2</v>
      </c>
      <c r="N104" t="str">
        <f>IF(Table1[[#This Row],[a_uciqe]]&lt;Table1[[#This Row],[b_uciqe]],"Naik","Turun")</f>
        <v>Turun</v>
      </c>
      <c r="O104" t="str">
        <f>IF(Table1[[#This Row],[b_uciqe]]&lt;Table1[[#This Row],[c_uciqe]],"Naik","Turun")</f>
        <v>Naik</v>
      </c>
      <c r="P104" t="str">
        <f>IF(Table1[[#This Row],[a_uciqe]]&lt;Table1[[#This Row],[c_uciqe]],"Naik","Turun")</f>
        <v>Naik</v>
      </c>
      <c r="Q104" t="s">
        <v>10</v>
      </c>
      <c r="R104" t="s">
        <v>19</v>
      </c>
      <c r="S104" t="s">
        <v>19</v>
      </c>
      <c r="T104" t="s">
        <v>19</v>
      </c>
    </row>
    <row r="105" spans="1:20" x14ac:dyDescent="0.25">
      <c r="A105">
        <v>290</v>
      </c>
      <c r="B105" t="s">
        <v>303</v>
      </c>
      <c r="C105" t="s">
        <v>10</v>
      </c>
      <c r="D105">
        <v>2.42568257215598</v>
      </c>
      <c r="E105">
        <v>1.9721577384181901</v>
      </c>
      <c r="F105">
        <v>2.4433184123166001</v>
      </c>
      <c r="G105">
        <v>1.5460709823781</v>
      </c>
      <c r="H105">
        <v>1.8635964445126301</v>
      </c>
      <c r="I105">
        <v>2.5251911774573799</v>
      </c>
      <c r="J105" t="str">
        <f>IF(Table1[[#This Row],[a_uiqm]]&lt;Table1[[#This Row],[b_uiqm]],"Naik","Turun")</f>
        <v>Naik</v>
      </c>
      <c r="K105" t="str">
        <f>IF(Table1[[#This Row],[b_uiqm]]&lt;Table1[[#This Row],[c_uiqm]],"Naik","Turun")</f>
        <v>Turun</v>
      </c>
      <c r="L105" t="str">
        <f>IF(Table1[[#This Row],[a_uiqm]]&lt;Table1[[#This Row],[c_uiqm]],"Naik","Turun")</f>
        <v>Turun</v>
      </c>
      <c r="M105">
        <f>Table1[[#This Row],[c_uiqm]]-Table1[[#This Row],[a_uiqm]]</f>
        <v>-0.56208612764334998</v>
      </c>
      <c r="N105" t="str">
        <f>IF(Table1[[#This Row],[a_uciqe]]&lt;Table1[[#This Row],[b_uciqe]],"Naik","Turun")</f>
        <v>Turun</v>
      </c>
      <c r="O105" t="str">
        <f>IF(Table1[[#This Row],[b_uciqe]]&lt;Table1[[#This Row],[c_uciqe]],"Naik","Turun")</f>
        <v>Naik</v>
      </c>
      <c r="P105" t="str">
        <f>IF(Table1[[#This Row],[a_uciqe]]&lt;Table1[[#This Row],[c_uciqe]],"Naik","Turun")</f>
        <v>Naik</v>
      </c>
      <c r="Q105" t="s">
        <v>10</v>
      </c>
      <c r="R105" t="s">
        <v>10</v>
      </c>
      <c r="S105" t="s">
        <v>10</v>
      </c>
      <c r="T105" t="s">
        <v>10</v>
      </c>
    </row>
    <row r="106" spans="1:20" x14ac:dyDescent="0.25">
      <c r="A106">
        <v>291</v>
      </c>
      <c r="B106" t="s">
        <v>304</v>
      </c>
      <c r="C106" t="s">
        <v>10</v>
      </c>
      <c r="D106">
        <v>1.67145819335679</v>
      </c>
      <c r="E106">
        <v>1.5178870912968501</v>
      </c>
      <c r="F106">
        <v>1.8139037146403401</v>
      </c>
      <c r="G106">
        <v>1.2112293362055599</v>
      </c>
      <c r="H106">
        <v>1.57757436108184</v>
      </c>
      <c r="I106">
        <v>3.1522526889353499</v>
      </c>
      <c r="J106" t="str">
        <f>IF(Table1[[#This Row],[a_uiqm]]&lt;Table1[[#This Row],[b_uiqm]],"Naik","Turun")</f>
        <v>Naik</v>
      </c>
      <c r="K106" t="str">
        <f>IF(Table1[[#This Row],[b_uiqm]]&lt;Table1[[#This Row],[c_uiqm]],"Naik","Turun")</f>
        <v>Turun</v>
      </c>
      <c r="L106" t="str">
        <f>IF(Table1[[#This Row],[a_uiqm]]&lt;Table1[[#This Row],[c_uiqm]],"Naik","Turun")</f>
        <v>Turun</v>
      </c>
      <c r="M106">
        <f>Table1[[#This Row],[c_uiqm]]-Table1[[#This Row],[a_uiqm]]</f>
        <v>-9.3883832274950008E-2</v>
      </c>
      <c r="N106" t="str">
        <f>IF(Table1[[#This Row],[a_uciqe]]&lt;Table1[[#This Row],[b_uciqe]],"Naik","Turun")</f>
        <v>Turun</v>
      </c>
      <c r="O106" t="str">
        <f>IF(Table1[[#This Row],[b_uciqe]]&lt;Table1[[#This Row],[c_uciqe]],"Naik","Turun")</f>
        <v>Naik</v>
      </c>
      <c r="P106" t="str">
        <f>IF(Table1[[#This Row],[a_uciqe]]&lt;Table1[[#This Row],[c_uciqe]],"Naik","Turun")</f>
        <v>Naik</v>
      </c>
      <c r="Q106" t="s">
        <v>10</v>
      </c>
      <c r="R106" t="s">
        <v>10</v>
      </c>
      <c r="S106" t="s">
        <v>19</v>
      </c>
      <c r="T106" t="s">
        <v>19</v>
      </c>
    </row>
    <row r="107" spans="1:20" hidden="1" x14ac:dyDescent="0.25">
      <c r="A107">
        <v>105</v>
      </c>
      <c r="B107" t="s">
        <v>118</v>
      </c>
      <c r="C107" t="s">
        <v>19</v>
      </c>
      <c r="D107">
        <v>2.2295644201287201</v>
      </c>
      <c r="E107">
        <v>0.93661354168051902</v>
      </c>
      <c r="F107">
        <v>2.5740975102961001</v>
      </c>
      <c r="G107">
        <v>0.92667197339478102</v>
      </c>
      <c r="H107">
        <v>2.9165511339799801</v>
      </c>
      <c r="I107">
        <v>1.3168835242771499</v>
      </c>
      <c r="J107" t="str">
        <f>IF(Table1[[#This Row],[a_uiqm]]&lt;Table1[[#This Row],[b_uiqm]],"Naik","Turun")</f>
        <v>Naik</v>
      </c>
      <c r="K107" t="str">
        <f>IF(Table1[[#This Row],[b_uiqm]]&lt;Table1[[#This Row],[c_uiqm]],"Naik","Turun")</f>
        <v>Naik</v>
      </c>
      <c r="L107" t="str">
        <f>IF(Table1[[#This Row],[a_uiqm]]&lt;Table1[[#This Row],[c_uiqm]],"Naik","Turun")</f>
        <v>Naik</v>
      </c>
      <c r="M107">
        <f>Table1[[#This Row],[c_uiqm]]-Table1[[#This Row],[a_uiqm]]</f>
        <v>0.68698671385125998</v>
      </c>
      <c r="N107" t="str">
        <f>IF(Table1[[#This Row],[a_uciqe]]&lt;Table1[[#This Row],[b_uciqe]],"Naik","Turun")</f>
        <v>Turun</v>
      </c>
      <c r="O107" t="str">
        <f>IF(Table1[[#This Row],[b_uciqe]]&lt;Table1[[#This Row],[c_uciqe]],"Naik","Turun")</f>
        <v>Naik</v>
      </c>
      <c r="P107" t="str">
        <f>IF(Table1[[#This Row],[a_uciqe]]&lt;Table1[[#This Row],[c_uciqe]],"Naik","Turun")</f>
        <v>Naik</v>
      </c>
      <c r="Q107" t="s">
        <v>19</v>
      </c>
      <c r="R107" t="s">
        <v>19</v>
      </c>
      <c r="S107" t="s">
        <v>19</v>
      </c>
      <c r="T107" t="s">
        <v>19</v>
      </c>
    </row>
    <row r="108" spans="1:20" hidden="1" x14ac:dyDescent="0.25">
      <c r="A108">
        <v>106</v>
      </c>
      <c r="B108" t="s">
        <v>119</v>
      </c>
      <c r="C108" t="s">
        <v>19</v>
      </c>
      <c r="D108">
        <v>3.0695035653364999</v>
      </c>
      <c r="E108">
        <v>0.93120563207468099</v>
      </c>
      <c r="F108">
        <v>3.0654805755871299</v>
      </c>
      <c r="G108">
        <v>0.93647279124399896</v>
      </c>
      <c r="H108">
        <v>1.7616747524719201</v>
      </c>
      <c r="I108">
        <v>3.5975013830010498</v>
      </c>
      <c r="J108" t="str">
        <f>IF(Table1[[#This Row],[a_uiqm]]&lt;Table1[[#This Row],[b_uiqm]],"Naik","Turun")</f>
        <v>Turun</v>
      </c>
      <c r="K108" t="str">
        <f>IF(Table1[[#This Row],[b_uiqm]]&lt;Table1[[#This Row],[c_uiqm]],"Naik","Turun")</f>
        <v>Turun</v>
      </c>
      <c r="L108" t="str">
        <f>IF(Table1[[#This Row],[a_uiqm]]&lt;Table1[[#This Row],[c_uiqm]],"Naik","Turun")</f>
        <v>Turun</v>
      </c>
      <c r="M108">
        <f>Table1[[#This Row],[c_uiqm]]-Table1[[#This Row],[a_uiqm]]</f>
        <v>-1.3078288128645799</v>
      </c>
      <c r="N108" t="str">
        <f>IF(Table1[[#This Row],[a_uciqe]]&lt;Table1[[#This Row],[b_uciqe]],"Naik","Turun")</f>
        <v>Naik</v>
      </c>
      <c r="O108" t="str">
        <f>IF(Table1[[#This Row],[b_uciqe]]&lt;Table1[[#This Row],[c_uciqe]],"Naik","Turun")</f>
        <v>Naik</v>
      </c>
      <c r="P108" t="str">
        <f>IF(Table1[[#This Row],[a_uciqe]]&lt;Table1[[#This Row],[c_uciqe]],"Naik","Turun")</f>
        <v>Naik</v>
      </c>
      <c r="Q108" t="s">
        <v>19</v>
      </c>
      <c r="R108" t="s">
        <v>19</v>
      </c>
      <c r="S108" t="s">
        <v>19</v>
      </c>
      <c r="T108" t="s">
        <v>19</v>
      </c>
    </row>
    <row r="109" spans="1:20" x14ac:dyDescent="0.25">
      <c r="A109">
        <v>295</v>
      </c>
      <c r="B109" t="s">
        <v>308</v>
      </c>
      <c r="C109" t="s">
        <v>10</v>
      </c>
      <c r="D109">
        <v>1.94518413120802</v>
      </c>
      <c r="E109">
        <v>1.0918590798066199</v>
      </c>
      <c r="F109">
        <v>1.9965806473852401</v>
      </c>
      <c r="G109">
        <v>1.0032244945028901</v>
      </c>
      <c r="H109">
        <v>2.1145657475639101</v>
      </c>
      <c r="I109">
        <v>1.91959004316298</v>
      </c>
      <c r="J109" t="str">
        <f>IF(Table1[[#This Row],[a_uiqm]]&lt;Table1[[#This Row],[b_uiqm]],"Naik","Turun")</f>
        <v>Naik</v>
      </c>
      <c r="K109" t="str">
        <f>IF(Table1[[#This Row],[b_uiqm]]&lt;Table1[[#This Row],[c_uiqm]],"Naik","Turun")</f>
        <v>Naik</v>
      </c>
      <c r="L109" t="str">
        <f>IF(Table1[[#This Row],[a_uiqm]]&lt;Table1[[#This Row],[c_uiqm]],"Naik","Turun")</f>
        <v>Naik</v>
      </c>
      <c r="M109">
        <f>Table1[[#This Row],[c_uiqm]]-Table1[[#This Row],[a_uiqm]]</f>
        <v>0.16938161635589011</v>
      </c>
      <c r="N109" t="str">
        <f>IF(Table1[[#This Row],[a_uciqe]]&lt;Table1[[#This Row],[b_uciqe]],"Naik","Turun")</f>
        <v>Turun</v>
      </c>
      <c r="O109" t="str">
        <f>IF(Table1[[#This Row],[b_uciqe]]&lt;Table1[[#This Row],[c_uciqe]],"Naik","Turun")</f>
        <v>Naik</v>
      </c>
      <c r="P109" t="str">
        <f>IF(Table1[[#This Row],[a_uciqe]]&lt;Table1[[#This Row],[c_uciqe]],"Naik","Turun")</f>
        <v>Naik</v>
      </c>
      <c r="Q109" t="s">
        <v>10</v>
      </c>
      <c r="R109" t="s">
        <v>10</v>
      </c>
      <c r="S109" t="s">
        <v>10</v>
      </c>
      <c r="T109" t="s">
        <v>10</v>
      </c>
    </row>
    <row r="110" spans="1:20" hidden="1" x14ac:dyDescent="0.25">
      <c r="A110">
        <v>108</v>
      </c>
      <c r="B110" t="s">
        <v>121</v>
      </c>
      <c r="C110" t="s">
        <v>78</v>
      </c>
      <c r="D110">
        <v>3.00923719107832</v>
      </c>
      <c r="E110">
        <v>1.0711247003181901</v>
      </c>
      <c r="F110">
        <v>3.2356991134601198</v>
      </c>
      <c r="G110">
        <v>1.04153432464741</v>
      </c>
      <c r="H110">
        <v>2.2710557500736002</v>
      </c>
      <c r="I110">
        <v>1.94537411051306</v>
      </c>
      <c r="J110" t="str">
        <f>IF(Table1[[#This Row],[a_uiqm]]&lt;Table1[[#This Row],[b_uiqm]],"Naik","Turun")</f>
        <v>Naik</v>
      </c>
      <c r="K110" t="str">
        <f>IF(Table1[[#This Row],[b_uiqm]]&lt;Table1[[#This Row],[c_uiqm]],"Naik","Turun")</f>
        <v>Turun</v>
      </c>
      <c r="L110" t="str">
        <f>IF(Table1[[#This Row],[a_uiqm]]&lt;Table1[[#This Row],[c_uiqm]],"Naik","Turun")</f>
        <v>Turun</v>
      </c>
      <c r="M110">
        <f>Table1[[#This Row],[c_uiqm]]-Table1[[#This Row],[a_uiqm]]</f>
        <v>-0.73818144100471983</v>
      </c>
      <c r="N110" t="str">
        <f>IF(Table1[[#This Row],[a_uciqe]]&lt;Table1[[#This Row],[b_uciqe]],"Naik","Turun")</f>
        <v>Turun</v>
      </c>
      <c r="O110" t="str">
        <f>IF(Table1[[#This Row],[b_uciqe]]&lt;Table1[[#This Row],[c_uciqe]],"Naik","Turun")</f>
        <v>Naik</v>
      </c>
      <c r="P110" t="str">
        <f>IF(Table1[[#This Row],[a_uciqe]]&lt;Table1[[#This Row],[c_uciqe]],"Naik","Turun")</f>
        <v>Naik</v>
      </c>
      <c r="Q110" t="s">
        <v>78</v>
      </c>
      <c r="R110" t="s">
        <v>19</v>
      </c>
      <c r="S110" t="s">
        <v>19</v>
      </c>
      <c r="T110" t="s">
        <v>19</v>
      </c>
    </row>
    <row r="111" spans="1:20" hidden="1" x14ac:dyDescent="0.25">
      <c r="A111">
        <v>109</v>
      </c>
      <c r="B111" t="s">
        <v>122</v>
      </c>
      <c r="C111" t="s">
        <v>78</v>
      </c>
      <c r="D111">
        <v>3.5123391184280499</v>
      </c>
      <c r="E111">
        <v>0.88380510966136805</v>
      </c>
      <c r="F111">
        <v>3.5088365241089599</v>
      </c>
      <c r="G111">
        <v>0.89064657794916102</v>
      </c>
      <c r="H111">
        <v>2.7993098227229201</v>
      </c>
      <c r="I111">
        <v>1.90639964546619</v>
      </c>
      <c r="J111" t="str">
        <f>IF(Table1[[#This Row],[a_uiqm]]&lt;Table1[[#This Row],[b_uiqm]],"Naik","Turun")</f>
        <v>Turun</v>
      </c>
      <c r="K111" t="str">
        <f>IF(Table1[[#This Row],[b_uiqm]]&lt;Table1[[#This Row],[c_uiqm]],"Naik","Turun")</f>
        <v>Turun</v>
      </c>
      <c r="L111" t="str">
        <f>IF(Table1[[#This Row],[a_uiqm]]&lt;Table1[[#This Row],[c_uiqm]],"Naik","Turun")</f>
        <v>Turun</v>
      </c>
      <c r="M111">
        <f>Table1[[#This Row],[c_uiqm]]-Table1[[#This Row],[a_uiqm]]</f>
        <v>-0.71302929570512985</v>
      </c>
      <c r="N111" t="str">
        <f>IF(Table1[[#This Row],[a_uciqe]]&lt;Table1[[#This Row],[b_uciqe]],"Naik","Turun")</f>
        <v>Naik</v>
      </c>
      <c r="O111" t="str">
        <f>IF(Table1[[#This Row],[b_uciqe]]&lt;Table1[[#This Row],[c_uciqe]],"Naik","Turun")</f>
        <v>Naik</v>
      </c>
      <c r="P111" t="str">
        <f>IF(Table1[[#This Row],[a_uciqe]]&lt;Table1[[#This Row],[c_uciqe]],"Naik","Turun")</f>
        <v>Naik</v>
      </c>
      <c r="Q111" t="s">
        <v>78</v>
      </c>
      <c r="R111" t="s">
        <v>19</v>
      </c>
      <c r="S111" t="s">
        <v>19</v>
      </c>
      <c r="T111" t="s">
        <v>19</v>
      </c>
    </row>
    <row r="112" spans="1:20" hidden="1" x14ac:dyDescent="0.25">
      <c r="A112">
        <v>110</v>
      </c>
      <c r="B112" t="s">
        <v>123</v>
      </c>
      <c r="C112" t="s">
        <v>19</v>
      </c>
      <c r="D112">
        <v>3.30014866038151</v>
      </c>
      <c r="E112">
        <v>0.92698013269791402</v>
      </c>
      <c r="F112">
        <v>3.3444681950644299</v>
      </c>
      <c r="G112">
        <v>0.90882257602303396</v>
      </c>
      <c r="H112">
        <v>1.87752967302133</v>
      </c>
      <c r="I112">
        <v>1.9576338113929499</v>
      </c>
      <c r="J112" t="str">
        <f>IF(Table1[[#This Row],[a_uiqm]]&lt;Table1[[#This Row],[b_uiqm]],"Naik","Turun")</f>
        <v>Naik</v>
      </c>
      <c r="K112" t="str">
        <f>IF(Table1[[#This Row],[b_uiqm]]&lt;Table1[[#This Row],[c_uiqm]],"Naik","Turun")</f>
        <v>Turun</v>
      </c>
      <c r="L112" t="str">
        <f>IF(Table1[[#This Row],[a_uiqm]]&lt;Table1[[#This Row],[c_uiqm]],"Naik","Turun")</f>
        <v>Turun</v>
      </c>
      <c r="M112">
        <f>Table1[[#This Row],[c_uiqm]]-Table1[[#This Row],[a_uiqm]]</f>
        <v>-1.42261898736018</v>
      </c>
      <c r="N112" t="str">
        <f>IF(Table1[[#This Row],[a_uciqe]]&lt;Table1[[#This Row],[b_uciqe]],"Naik","Turun")</f>
        <v>Turun</v>
      </c>
      <c r="O112" t="str">
        <f>IF(Table1[[#This Row],[b_uciqe]]&lt;Table1[[#This Row],[c_uciqe]],"Naik","Turun")</f>
        <v>Naik</v>
      </c>
      <c r="P112" t="str">
        <f>IF(Table1[[#This Row],[a_uciqe]]&lt;Table1[[#This Row],[c_uciqe]],"Naik","Turun")</f>
        <v>Naik</v>
      </c>
      <c r="Q112" t="s">
        <v>19</v>
      </c>
      <c r="R112" t="s">
        <v>19</v>
      </c>
      <c r="S112" t="s">
        <v>19</v>
      </c>
      <c r="T112" t="s">
        <v>19</v>
      </c>
    </row>
    <row r="113" spans="1:20" hidden="1" x14ac:dyDescent="0.25">
      <c r="A113">
        <v>111</v>
      </c>
      <c r="B113" t="s">
        <v>124</v>
      </c>
      <c r="C113" t="s">
        <v>12</v>
      </c>
      <c r="D113">
        <v>3.2927683344204599</v>
      </c>
      <c r="E113">
        <v>1.5541856308616899</v>
      </c>
      <c r="F113">
        <v>3.2940904936322499</v>
      </c>
      <c r="G113">
        <v>1.5494560177318299</v>
      </c>
      <c r="H113">
        <v>2.9642557198277601</v>
      </c>
      <c r="I113">
        <v>1.8866203787529601</v>
      </c>
      <c r="J113" t="str">
        <f>IF(Table1[[#This Row],[a_uiqm]]&lt;Table1[[#This Row],[b_uiqm]],"Naik","Turun")</f>
        <v>Naik</v>
      </c>
      <c r="K113" t="str">
        <f>IF(Table1[[#This Row],[b_uiqm]]&lt;Table1[[#This Row],[c_uiqm]],"Naik","Turun")</f>
        <v>Turun</v>
      </c>
      <c r="L113" t="str">
        <f>IF(Table1[[#This Row],[a_uiqm]]&lt;Table1[[#This Row],[c_uiqm]],"Naik","Turun")</f>
        <v>Turun</v>
      </c>
      <c r="M113">
        <f>Table1[[#This Row],[c_uiqm]]-Table1[[#This Row],[a_uiqm]]</f>
        <v>-0.32851261459269976</v>
      </c>
      <c r="N113" t="str">
        <f>IF(Table1[[#This Row],[a_uciqe]]&lt;Table1[[#This Row],[b_uciqe]],"Naik","Turun")</f>
        <v>Turun</v>
      </c>
      <c r="O113" t="str">
        <f>IF(Table1[[#This Row],[b_uciqe]]&lt;Table1[[#This Row],[c_uciqe]],"Naik","Turun")</f>
        <v>Naik</v>
      </c>
      <c r="P113" t="str">
        <f>IF(Table1[[#This Row],[a_uciqe]]&lt;Table1[[#This Row],[c_uciqe]],"Naik","Turun")</f>
        <v>Naik</v>
      </c>
      <c r="Q113" t="s">
        <v>12</v>
      </c>
      <c r="R113" t="s">
        <v>19</v>
      </c>
      <c r="S113" t="s">
        <v>19</v>
      </c>
      <c r="T113" t="s">
        <v>19</v>
      </c>
    </row>
    <row r="114" spans="1:20" hidden="1" x14ac:dyDescent="0.25">
      <c r="A114">
        <v>112</v>
      </c>
      <c r="B114" t="s">
        <v>125</v>
      </c>
      <c r="C114" t="s">
        <v>19</v>
      </c>
      <c r="D114">
        <v>1.8279236156340399</v>
      </c>
      <c r="E114">
        <v>0.92442166625711597</v>
      </c>
      <c r="F114">
        <v>1.83131201198081</v>
      </c>
      <c r="G114">
        <v>0.92281263337751496</v>
      </c>
      <c r="H114">
        <v>1.53076701012351</v>
      </c>
      <c r="I114">
        <v>1.90465813819091</v>
      </c>
      <c r="J114" t="str">
        <f>IF(Table1[[#This Row],[a_uiqm]]&lt;Table1[[#This Row],[b_uiqm]],"Naik","Turun")</f>
        <v>Naik</v>
      </c>
      <c r="K114" t="str">
        <f>IF(Table1[[#This Row],[b_uiqm]]&lt;Table1[[#This Row],[c_uiqm]],"Naik","Turun")</f>
        <v>Turun</v>
      </c>
      <c r="L114" t="str">
        <f>IF(Table1[[#This Row],[a_uiqm]]&lt;Table1[[#This Row],[c_uiqm]],"Naik","Turun")</f>
        <v>Turun</v>
      </c>
      <c r="M114">
        <f>Table1[[#This Row],[c_uiqm]]-Table1[[#This Row],[a_uiqm]]</f>
        <v>-0.29715660551052991</v>
      </c>
      <c r="N114" t="str">
        <f>IF(Table1[[#This Row],[a_uciqe]]&lt;Table1[[#This Row],[b_uciqe]],"Naik","Turun")</f>
        <v>Turun</v>
      </c>
      <c r="O114" t="str">
        <f>IF(Table1[[#This Row],[b_uciqe]]&lt;Table1[[#This Row],[c_uciqe]],"Naik","Turun")</f>
        <v>Naik</v>
      </c>
      <c r="P114" t="str">
        <f>IF(Table1[[#This Row],[a_uciqe]]&lt;Table1[[#This Row],[c_uciqe]],"Naik","Turun")</f>
        <v>Naik</v>
      </c>
      <c r="Q114" t="s">
        <v>19</v>
      </c>
      <c r="R114" t="s">
        <v>19</v>
      </c>
      <c r="S114" t="s">
        <v>19</v>
      </c>
      <c r="T114" t="s">
        <v>19</v>
      </c>
    </row>
    <row r="115" spans="1:20" hidden="1" x14ac:dyDescent="0.25">
      <c r="A115">
        <v>113</v>
      </c>
      <c r="B115" t="s">
        <v>126</v>
      </c>
      <c r="C115" t="s">
        <v>78</v>
      </c>
      <c r="D115">
        <v>3.2442742810660601</v>
      </c>
      <c r="E115">
        <v>1.15976849065399</v>
      </c>
      <c r="F115">
        <v>3.24799524140548</v>
      </c>
      <c r="G115">
        <v>1.17490138737952</v>
      </c>
      <c r="H115">
        <v>2.5354927938416898</v>
      </c>
      <c r="I115">
        <v>2.1875542335039699</v>
      </c>
      <c r="J115" t="str">
        <f>IF(Table1[[#This Row],[a_uiqm]]&lt;Table1[[#This Row],[b_uiqm]],"Naik","Turun")</f>
        <v>Naik</v>
      </c>
      <c r="K115" t="str">
        <f>IF(Table1[[#This Row],[b_uiqm]]&lt;Table1[[#This Row],[c_uiqm]],"Naik","Turun")</f>
        <v>Turun</v>
      </c>
      <c r="L115" t="str">
        <f>IF(Table1[[#This Row],[a_uiqm]]&lt;Table1[[#This Row],[c_uiqm]],"Naik","Turun")</f>
        <v>Turun</v>
      </c>
      <c r="M115">
        <f>Table1[[#This Row],[c_uiqm]]-Table1[[#This Row],[a_uiqm]]</f>
        <v>-0.70878148722437029</v>
      </c>
      <c r="N115" t="str">
        <f>IF(Table1[[#This Row],[a_uciqe]]&lt;Table1[[#This Row],[b_uciqe]],"Naik","Turun")</f>
        <v>Naik</v>
      </c>
      <c r="O115" t="str">
        <f>IF(Table1[[#This Row],[b_uciqe]]&lt;Table1[[#This Row],[c_uciqe]],"Naik","Turun")</f>
        <v>Naik</v>
      </c>
      <c r="P115" t="str">
        <f>IF(Table1[[#This Row],[a_uciqe]]&lt;Table1[[#This Row],[c_uciqe]],"Naik","Turun")</f>
        <v>Naik</v>
      </c>
      <c r="Q115" t="s">
        <v>78</v>
      </c>
      <c r="R115" t="s">
        <v>19</v>
      </c>
      <c r="S115" t="s">
        <v>19</v>
      </c>
      <c r="T115" t="s">
        <v>19</v>
      </c>
    </row>
    <row r="116" spans="1:20" hidden="1" x14ac:dyDescent="0.25">
      <c r="A116">
        <v>114</v>
      </c>
      <c r="B116" t="s">
        <v>127</v>
      </c>
      <c r="C116" t="s">
        <v>78</v>
      </c>
      <c r="D116">
        <v>2.39600910581877</v>
      </c>
      <c r="E116">
        <v>1.26184811069772</v>
      </c>
      <c r="F116">
        <v>2.2962217421053599</v>
      </c>
      <c r="G116">
        <v>1.27218084911688</v>
      </c>
      <c r="H116">
        <v>2.4795658089732999</v>
      </c>
      <c r="I116">
        <v>2.3446969420186501</v>
      </c>
      <c r="J116" t="str">
        <f>IF(Table1[[#This Row],[a_uiqm]]&lt;Table1[[#This Row],[b_uiqm]],"Naik","Turun")</f>
        <v>Turun</v>
      </c>
      <c r="K116" t="str">
        <f>IF(Table1[[#This Row],[b_uiqm]]&lt;Table1[[#This Row],[c_uiqm]],"Naik","Turun")</f>
        <v>Naik</v>
      </c>
      <c r="L116" t="str">
        <f>IF(Table1[[#This Row],[a_uiqm]]&lt;Table1[[#This Row],[c_uiqm]],"Naik","Turun")</f>
        <v>Naik</v>
      </c>
      <c r="M116">
        <f>Table1[[#This Row],[c_uiqm]]-Table1[[#This Row],[a_uiqm]]</f>
        <v>8.3556703154529899E-2</v>
      </c>
      <c r="N116" t="str">
        <f>IF(Table1[[#This Row],[a_uciqe]]&lt;Table1[[#This Row],[b_uciqe]],"Naik","Turun")</f>
        <v>Naik</v>
      </c>
      <c r="O116" t="str">
        <f>IF(Table1[[#This Row],[b_uciqe]]&lt;Table1[[#This Row],[c_uciqe]],"Naik","Turun")</f>
        <v>Naik</v>
      </c>
      <c r="P116" t="str">
        <f>IF(Table1[[#This Row],[a_uciqe]]&lt;Table1[[#This Row],[c_uciqe]],"Naik","Turun")</f>
        <v>Naik</v>
      </c>
      <c r="Q116" t="s">
        <v>78</v>
      </c>
      <c r="R116" t="s">
        <v>19</v>
      </c>
      <c r="S116" t="s">
        <v>19</v>
      </c>
      <c r="T116" t="s">
        <v>19</v>
      </c>
    </row>
    <row r="117" spans="1:20" hidden="1" x14ac:dyDescent="0.25">
      <c r="A117">
        <v>115</v>
      </c>
      <c r="B117" t="s">
        <v>128</v>
      </c>
      <c r="C117" t="s">
        <v>78</v>
      </c>
      <c r="D117">
        <v>3.4889612044649398</v>
      </c>
      <c r="E117">
        <v>1.12082925134803</v>
      </c>
      <c r="F117">
        <v>3.4784129879388299</v>
      </c>
      <c r="G117">
        <v>1.11404737015334</v>
      </c>
      <c r="H117">
        <v>2.2599790735404599</v>
      </c>
      <c r="I117">
        <v>3.2646124785197701</v>
      </c>
      <c r="J117" t="str">
        <f>IF(Table1[[#This Row],[a_uiqm]]&lt;Table1[[#This Row],[b_uiqm]],"Naik","Turun")</f>
        <v>Turun</v>
      </c>
      <c r="K117" t="str">
        <f>IF(Table1[[#This Row],[b_uiqm]]&lt;Table1[[#This Row],[c_uiqm]],"Naik","Turun")</f>
        <v>Turun</v>
      </c>
      <c r="L117" t="str">
        <f>IF(Table1[[#This Row],[a_uiqm]]&lt;Table1[[#This Row],[c_uiqm]],"Naik","Turun")</f>
        <v>Turun</v>
      </c>
      <c r="M117">
        <f>Table1[[#This Row],[c_uiqm]]-Table1[[#This Row],[a_uiqm]]</f>
        <v>-1.2289821309244799</v>
      </c>
      <c r="N117" t="str">
        <f>IF(Table1[[#This Row],[a_uciqe]]&lt;Table1[[#This Row],[b_uciqe]],"Naik","Turun")</f>
        <v>Turun</v>
      </c>
      <c r="O117" t="str">
        <f>IF(Table1[[#This Row],[b_uciqe]]&lt;Table1[[#This Row],[c_uciqe]],"Naik","Turun")</f>
        <v>Naik</v>
      </c>
      <c r="P117" t="str">
        <f>IF(Table1[[#This Row],[a_uciqe]]&lt;Table1[[#This Row],[c_uciqe]],"Naik","Turun")</f>
        <v>Naik</v>
      </c>
      <c r="Q117" t="s">
        <v>78</v>
      </c>
      <c r="R117" t="s">
        <v>19</v>
      </c>
      <c r="S117" t="s">
        <v>19</v>
      </c>
      <c r="T117" t="s">
        <v>19</v>
      </c>
    </row>
    <row r="118" spans="1:20" x14ac:dyDescent="0.25">
      <c r="A118">
        <v>305</v>
      </c>
      <c r="B118" t="s">
        <v>318</v>
      </c>
      <c r="C118" t="s">
        <v>10</v>
      </c>
      <c r="D118">
        <v>1.84891009925651</v>
      </c>
      <c r="E118">
        <v>1.06640003341067</v>
      </c>
      <c r="F118">
        <v>1.8612342655209599</v>
      </c>
      <c r="G118">
        <v>1.0673306248211301</v>
      </c>
      <c r="H118">
        <v>1.5796403519331099</v>
      </c>
      <c r="I118">
        <v>1.9936472083523</v>
      </c>
      <c r="J118" t="str">
        <f>IF(Table1[[#This Row],[a_uiqm]]&lt;Table1[[#This Row],[b_uiqm]],"Naik","Turun")</f>
        <v>Naik</v>
      </c>
      <c r="K118" t="str">
        <f>IF(Table1[[#This Row],[b_uiqm]]&lt;Table1[[#This Row],[c_uiqm]],"Naik","Turun")</f>
        <v>Turun</v>
      </c>
      <c r="L118" t="str">
        <f>IF(Table1[[#This Row],[a_uiqm]]&lt;Table1[[#This Row],[c_uiqm]],"Naik","Turun")</f>
        <v>Turun</v>
      </c>
      <c r="M118">
        <f>Table1[[#This Row],[c_uiqm]]-Table1[[#This Row],[a_uiqm]]</f>
        <v>-0.26926974732340003</v>
      </c>
      <c r="N118" t="str">
        <f>IF(Table1[[#This Row],[a_uciqe]]&lt;Table1[[#This Row],[b_uciqe]],"Naik","Turun")</f>
        <v>Naik</v>
      </c>
      <c r="O118" t="str">
        <f>IF(Table1[[#This Row],[b_uciqe]]&lt;Table1[[#This Row],[c_uciqe]],"Naik","Turun")</f>
        <v>Naik</v>
      </c>
      <c r="P118" t="str">
        <f>IF(Table1[[#This Row],[a_uciqe]]&lt;Table1[[#This Row],[c_uciqe]],"Naik","Turun")</f>
        <v>Naik</v>
      </c>
      <c r="Q118" t="s">
        <v>10</v>
      </c>
      <c r="R118" t="s">
        <v>10</v>
      </c>
      <c r="S118" t="s">
        <v>10</v>
      </c>
      <c r="T118" t="s">
        <v>10</v>
      </c>
    </row>
    <row r="119" spans="1:20" hidden="1" x14ac:dyDescent="0.25">
      <c r="A119">
        <v>117</v>
      </c>
      <c r="B119" t="s">
        <v>130</v>
      </c>
      <c r="C119" t="s">
        <v>12</v>
      </c>
      <c r="D119">
        <v>3.1879592749789998</v>
      </c>
      <c r="E119">
        <v>1.3111313815224099</v>
      </c>
      <c r="F119">
        <v>3.2400987556816498</v>
      </c>
      <c r="G119">
        <v>1.2958183443009701</v>
      </c>
      <c r="H119">
        <v>2.4274661780294902</v>
      </c>
      <c r="I119">
        <v>3.0841457543187798</v>
      </c>
      <c r="J119" t="str">
        <f>IF(Table1[[#This Row],[a_uiqm]]&lt;Table1[[#This Row],[b_uiqm]],"Naik","Turun")</f>
        <v>Naik</v>
      </c>
      <c r="K119" t="str">
        <f>IF(Table1[[#This Row],[b_uiqm]]&lt;Table1[[#This Row],[c_uiqm]],"Naik","Turun")</f>
        <v>Turun</v>
      </c>
      <c r="L119" t="str">
        <f>IF(Table1[[#This Row],[a_uiqm]]&lt;Table1[[#This Row],[c_uiqm]],"Naik","Turun")</f>
        <v>Turun</v>
      </c>
      <c r="M119">
        <f>Table1[[#This Row],[c_uiqm]]-Table1[[#This Row],[a_uiqm]]</f>
        <v>-0.76049309694950962</v>
      </c>
      <c r="N119" t="str">
        <f>IF(Table1[[#This Row],[a_uciqe]]&lt;Table1[[#This Row],[b_uciqe]],"Naik","Turun")</f>
        <v>Turun</v>
      </c>
      <c r="O119" t="str">
        <f>IF(Table1[[#This Row],[b_uciqe]]&lt;Table1[[#This Row],[c_uciqe]],"Naik","Turun")</f>
        <v>Naik</v>
      </c>
      <c r="P119" t="str">
        <f>IF(Table1[[#This Row],[a_uciqe]]&lt;Table1[[#This Row],[c_uciqe]],"Naik","Turun")</f>
        <v>Naik</v>
      </c>
      <c r="Q119" t="s">
        <v>12</v>
      </c>
      <c r="R119" t="s">
        <v>19</v>
      </c>
      <c r="S119" t="s">
        <v>19</v>
      </c>
      <c r="T119" t="s">
        <v>19</v>
      </c>
    </row>
    <row r="120" spans="1:20" hidden="1" x14ac:dyDescent="0.25">
      <c r="A120">
        <v>118</v>
      </c>
      <c r="B120" t="s">
        <v>131</v>
      </c>
      <c r="C120" t="s">
        <v>78</v>
      </c>
      <c r="D120">
        <v>3.5851338031307298</v>
      </c>
      <c r="E120">
        <v>1.0122650350070499</v>
      </c>
      <c r="F120">
        <v>3.5812868306132399</v>
      </c>
      <c r="G120">
        <v>1.00628244784069</v>
      </c>
      <c r="H120">
        <v>2.2378347943941299</v>
      </c>
      <c r="I120">
        <v>3.5384874236455701</v>
      </c>
      <c r="J120" t="str">
        <f>IF(Table1[[#This Row],[a_uiqm]]&lt;Table1[[#This Row],[b_uiqm]],"Naik","Turun")</f>
        <v>Turun</v>
      </c>
      <c r="K120" t="str">
        <f>IF(Table1[[#This Row],[b_uiqm]]&lt;Table1[[#This Row],[c_uiqm]],"Naik","Turun")</f>
        <v>Turun</v>
      </c>
      <c r="L120" t="str">
        <f>IF(Table1[[#This Row],[a_uiqm]]&lt;Table1[[#This Row],[c_uiqm]],"Naik","Turun")</f>
        <v>Turun</v>
      </c>
      <c r="M120">
        <f>Table1[[#This Row],[c_uiqm]]-Table1[[#This Row],[a_uiqm]]</f>
        <v>-1.3472990087365999</v>
      </c>
      <c r="N120" t="str">
        <f>IF(Table1[[#This Row],[a_uciqe]]&lt;Table1[[#This Row],[b_uciqe]],"Naik","Turun")</f>
        <v>Turun</v>
      </c>
      <c r="O120" t="str">
        <f>IF(Table1[[#This Row],[b_uciqe]]&lt;Table1[[#This Row],[c_uciqe]],"Naik","Turun")</f>
        <v>Naik</v>
      </c>
      <c r="P120" t="str">
        <f>IF(Table1[[#This Row],[a_uciqe]]&lt;Table1[[#This Row],[c_uciqe]],"Naik","Turun")</f>
        <v>Naik</v>
      </c>
      <c r="Q120" t="s">
        <v>78</v>
      </c>
      <c r="R120" t="s">
        <v>19</v>
      </c>
      <c r="S120" t="s">
        <v>19</v>
      </c>
      <c r="T120" t="s">
        <v>19</v>
      </c>
    </row>
    <row r="121" spans="1:20" x14ac:dyDescent="0.25">
      <c r="A121">
        <v>306</v>
      </c>
      <c r="B121" t="s">
        <v>319</v>
      </c>
      <c r="C121" t="s">
        <v>10</v>
      </c>
      <c r="D121">
        <v>1.5309686305663901</v>
      </c>
      <c r="E121">
        <v>0.89301970496289296</v>
      </c>
      <c r="F121">
        <v>1.5895459781757399</v>
      </c>
      <c r="G121">
        <v>0.91213369419733203</v>
      </c>
      <c r="H121">
        <v>1.94249709651545</v>
      </c>
      <c r="I121">
        <v>1.3586304288045701</v>
      </c>
      <c r="J121" t="str">
        <f>IF(Table1[[#This Row],[a_uiqm]]&lt;Table1[[#This Row],[b_uiqm]],"Naik","Turun")</f>
        <v>Naik</v>
      </c>
      <c r="K121" t="str">
        <f>IF(Table1[[#This Row],[b_uiqm]]&lt;Table1[[#This Row],[c_uiqm]],"Naik","Turun")</f>
        <v>Naik</v>
      </c>
      <c r="L121" t="str">
        <f>IF(Table1[[#This Row],[a_uiqm]]&lt;Table1[[#This Row],[c_uiqm]],"Naik","Turun")</f>
        <v>Naik</v>
      </c>
      <c r="M121">
        <f>Table1[[#This Row],[c_uiqm]]-Table1[[#This Row],[a_uiqm]]</f>
        <v>0.4115284659490599</v>
      </c>
      <c r="N121" t="str">
        <f>IF(Table1[[#This Row],[a_uciqe]]&lt;Table1[[#This Row],[b_uciqe]],"Naik","Turun")</f>
        <v>Naik</v>
      </c>
      <c r="O121" t="str">
        <f>IF(Table1[[#This Row],[b_uciqe]]&lt;Table1[[#This Row],[c_uciqe]],"Naik","Turun")</f>
        <v>Naik</v>
      </c>
      <c r="P121" t="str">
        <f>IF(Table1[[#This Row],[a_uciqe]]&lt;Table1[[#This Row],[c_uciqe]],"Naik","Turun")</f>
        <v>Naik</v>
      </c>
      <c r="Q121" t="s">
        <v>10</v>
      </c>
      <c r="R121" t="s">
        <v>10</v>
      </c>
      <c r="S121" t="s">
        <v>10</v>
      </c>
      <c r="T121" t="s">
        <v>10</v>
      </c>
    </row>
    <row r="122" spans="1:20" x14ac:dyDescent="0.25">
      <c r="A122">
        <v>309</v>
      </c>
      <c r="B122" t="s">
        <v>322</v>
      </c>
      <c r="C122" t="s">
        <v>10</v>
      </c>
      <c r="D122">
        <v>2.20391175757385</v>
      </c>
      <c r="E122">
        <v>1.01469276158573</v>
      </c>
      <c r="F122">
        <v>2.17330705651008</v>
      </c>
      <c r="G122">
        <v>1.02859072632898</v>
      </c>
      <c r="H122">
        <v>1.9776117629257299</v>
      </c>
      <c r="I122">
        <v>1.77942789841444</v>
      </c>
      <c r="J122" t="str">
        <f>IF(Table1[[#This Row],[a_uiqm]]&lt;Table1[[#This Row],[b_uiqm]],"Naik","Turun")</f>
        <v>Turun</v>
      </c>
      <c r="K122" t="str">
        <f>IF(Table1[[#This Row],[b_uiqm]]&lt;Table1[[#This Row],[c_uiqm]],"Naik","Turun")</f>
        <v>Turun</v>
      </c>
      <c r="L122" t="str">
        <f>IF(Table1[[#This Row],[a_uiqm]]&lt;Table1[[#This Row],[c_uiqm]],"Naik","Turun")</f>
        <v>Turun</v>
      </c>
      <c r="M122">
        <f>Table1[[#This Row],[c_uiqm]]-Table1[[#This Row],[a_uiqm]]</f>
        <v>-0.22629999464812012</v>
      </c>
      <c r="N122" t="str">
        <f>IF(Table1[[#This Row],[a_uciqe]]&lt;Table1[[#This Row],[b_uciqe]],"Naik","Turun")</f>
        <v>Naik</v>
      </c>
      <c r="O122" t="str">
        <f>IF(Table1[[#This Row],[b_uciqe]]&lt;Table1[[#This Row],[c_uciqe]],"Naik","Turun")</f>
        <v>Naik</v>
      </c>
      <c r="P122" t="str">
        <f>IF(Table1[[#This Row],[a_uciqe]]&lt;Table1[[#This Row],[c_uciqe]],"Naik","Turun")</f>
        <v>Naik</v>
      </c>
      <c r="Q122" t="s">
        <v>10</v>
      </c>
      <c r="R122" t="s">
        <v>10</v>
      </c>
      <c r="S122" t="s">
        <v>10</v>
      </c>
      <c r="T122" t="s">
        <v>10</v>
      </c>
    </row>
    <row r="123" spans="1:20" hidden="1" x14ac:dyDescent="0.25">
      <c r="A123">
        <v>121</v>
      </c>
      <c r="B123" t="s">
        <v>134</v>
      </c>
      <c r="C123" t="s">
        <v>78</v>
      </c>
      <c r="D123">
        <v>3.4366902406739901</v>
      </c>
      <c r="E123">
        <v>1.24708615969673</v>
      </c>
      <c r="F123">
        <v>3.44402992867774</v>
      </c>
      <c r="G123">
        <v>1.2618408889706101</v>
      </c>
      <c r="H123">
        <v>2.3579330666136702</v>
      </c>
      <c r="I123">
        <v>3.1223078454002202</v>
      </c>
      <c r="J123" t="str">
        <f>IF(Table1[[#This Row],[a_uiqm]]&lt;Table1[[#This Row],[b_uiqm]],"Naik","Turun")</f>
        <v>Naik</v>
      </c>
      <c r="K123" t="str">
        <f>IF(Table1[[#This Row],[b_uiqm]]&lt;Table1[[#This Row],[c_uiqm]],"Naik","Turun")</f>
        <v>Turun</v>
      </c>
      <c r="L123" t="str">
        <f>IF(Table1[[#This Row],[a_uiqm]]&lt;Table1[[#This Row],[c_uiqm]],"Naik","Turun")</f>
        <v>Turun</v>
      </c>
      <c r="M123">
        <f>Table1[[#This Row],[c_uiqm]]-Table1[[#This Row],[a_uiqm]]</f>
        <v>-1.0787571740603199</v>
      </c>
      <c r="N123" t="str">
        <f>IF(Table1[[#This Row],[a_uciqe]]&lt;Table1[[#This Row],[b_uciqe]],"Naik","Turun")</f>
        <v>Naik</v>
      </c>
      <c r="O123" t="str">
        <f>IF(Table1[[#This Row],[b_uciqe]]&lt;Table1[[#This Row],[c_uciqe]],"Naik","Turun")</f>
        <v>Naik</v>
      </c>
      <c r="P123" t="str">
        <f>IF(Table1[[#This Row],[a_uciqe]]&lt;Table1[[#This Row],[c_uciqe]],"Naik","Turun")</f>
        <v>Naik</v>
      </c>
      <c r="Q123" t="s">
        <v>78</v>
      </c>
      <c r="R123" t="s">
        <v>19</v>
      </c>
      <c r="S123" t="s">
        <v>19</v>
      </c>
      <c r="T123" t="s">
        <v>19</v>
      </c>
    </row>
    <row r="124" spans="1:20" hidden="1" x14ac:dyDescent="0.25">
      <c r="A124">
        <v>122</v>
      </c>
      <c r="B124" t="s">
        <v>135</v>
      </c>
      <c r="C124" t="s">
        <v>19</v>
      </c>
      <c r="D124">
        <v>3.3082934494940401</v>
      </c>
      <c r="E124">
        <v>1.33639810016451</v>
      </c>
      <c r="F124">
        <v>3.3139168259051002</v>
      </c>
      <c r="G124">
        <v>1.34740144656271</v>
      </c>
      <c r="H124">
        <v>3.0331309206746502</v>
      </c>
      <c r="I124">
        <v>2.0935110030553701</v>
      </c>
      <c r="J124" t="str">
        <f>IF(Table1[[#This Row],[a_uiqm]]&lt;Table1[[#This Row],[b_uiqm]],"Naik","Turun")</f>
        <v>Naik</v>
      </c>
      <c r="K124" t="str">
        <f>IF(Table1[[#This Row],[b_uiqm]]&lt;Table1[[#This Row],[c_uiqm]],"Naik","Turun")</f>
        <v>Turun</v>
      </c>
      <c r="L124" t="str">
        <f>IF(Table1[[#This Row],[a_uiqm]]&lt;Table1[[#This Row],[c_uiqm]],"Naik","Turun")</f>
        <v>Turun</v>
      </c>
      <c r="M124">
        <f>Table1[[#This Row],[c_uiqm]]-Table1[[#This Row],[a_uiqm]]</f>
        <v>-0.27516252881938996</v>
      </c>
      <c r="N124" t="str">
        <f>IF(Table1[[#This Row],[a_uciqe]]&lt;Table1[[#This Row],[b_uciqe]],"Naik","Turun")</f>
        <v>Naik</v>
      </c>
      <c r="O124" t="str">
        <f>IF(Table1[[#This Row],[b_uciqe]]&lt;Table1[[#This Row],[c_uciqe]],"Naik","Turun")</f>
        <v>Naik</v>
      </c>
      <c r="P124" t="str">
        <f>IF(Table1[[#This Row],[a_uciqe]]&lt;Table1[[#This Row],[c_uciqe]],"Naik","Turun")</f>
        <v>Naik</v>
      </c>
      <c r="Q124" t="s">
        <v>19</v>
      </c>
      <c r="R124" t="s">
        <v>19</v>
      </c>
      <c r="S124" t="s">
        <v>19</v>
      </c>
      <c r="T124" t="s">
        <v>19</v>
      </c>
    </row>
    <row r="125" spans="1:20" hidden="1" x14ac:dyDescent="0.25">
      <c r="A125">
        <v>123</v>
      </c>
      <c r="B125" t="s">
        <v>136</v>
      </c>
      <c r="C125" t="s">
        <v>19</v>
      </c>
      <c r="D125">
        <v>3.4721579165628098</v>
      </c>
      <c r="E125">
        <v>1.4719267905745199</v>
      </c>
      <c r="F125">
        <v>3.4196229735825399</v>
      </c>
      <c r="G125">
        <v>1.53156705825956</v>
      </c>
      <c r="H125">
        <v>1.4214109721556301</v>
      </c>
      <c r="I125">
        <v>5.1491481875087404</v>
      </c>
      <c r="J125" t="str">
        <f>IF(Table1[[#This Row],[a_uiqm]]&lt;Table1[[#This Row],[b_uiqm]],"Naik","Turun")</f>
        <v>Turun</v>
      </c>
      <c r="K125" t="str">
        <f>IF(Table1[[#This Row],[b_uiqm]]&lt;Table1[[#This Row],[c_uiqm]],"Naik","Turun")</f>
        <v>Turun</v>
      </c>
      <c r="L125" t="str">
        <f>IF(Table1[[#This Row],[a_uiqm]]&lt;Table1[[#This Row],[c_uiqm]],"Naik","Turun")</f>
        <v>Turun</v>
      </c>
      <c r="M125">
        <f>Table1[[#This Row],[c_uiqm]]-Table1[[#This Row],[a_uiqm]]</f>
        <v>-2.0507469444071798</v>
      </c>
      <c r="N125" t="str">
        <f>IF(Table1[[#This Row],[a_uciqe]]&lt;Table1[[#This Row],[b_uciqe]],"Naik","Turun")</f>
        <v>Naik</v>
      </c>
      <c r="O125" t="str">
        <f>IF(Table1[[#This Row],[b_uciqe]]&lt;Table1[[#This Row],[c_uciqe]],"Naik","Turun")</f>
        <v>Naik</v>
      </c>
      <c r="P125" t="str">
        <f>IF(Table1[[#This Row],[a_uciqe]]&lt;Table1[[#This Row],[c_uciqe]],"Naik","Turun")</f>
        <v>Naik</v>
      </c>
      <c r="Q125" t="s">
        <v>19</v>
      </c>
      <c r="R125" t="s">
        <v>19</v>
      </c>
      <c r="S125" t="s">
        <v>19</v>
      </c>
      <c r="T125" t="s">
        <v>19</v>
      </c>
    </row>
    <row r="126" spans="1:20" hidden="1" x14ac:dyDescent="0.25">
      <c r="A126">
        <v>124</v>
      </c>
      <c r="B126" t="s">
        <v>137</v>
      </c>
      <c r="C126" t="s">
        <v>19</v>
      </c>
      <c r="D126">
        <v>3.1280130400924802</v>
      </c>
      <c r="E126">
        <v>1.3622168825363401</v>
      </c>
      <c r="F126">
        <v>3.07919431167918</v>
      </c>
      <c r="G126">
        <v>1.3743403650172501</v>
      </c>
      <c r="H126">
        <v>1.6844395837959101</v>
      </c>
      <c r="I126">
        <v>5.3262277828448701</v>
      </c>
      <c r="J126" t="str">
        <f>IF(Table1[[#This Row],[a_uiqm]]&lt;Table1[[#This Row],[b_uiqm]],"Naik","Turun")</f>
        <v>Turun</v>
      </c>
      <c r="K126" t="str">
        <f>IF(Table1[[#This Row],[b_uiqm]]&lt;Table1[[#This Row],[c_uiqm]],"Naik","Turun")</f>
        <v>Turun</v>
      </c>
      <c r="L126" t="str">
        <f>IF(Table1[[#This Row],[a_uiqm]]&lt;Table1[[#This Row],[c_uiqm]],"Naik","Turun")</f>
        <v>Turun</v>
      </c>
      <c r="M126">
        <f>Table1[[#This Row],[c_uiqm]]-Table1[[#This Row],[a_uiqm]]</f>
        <v>-1.4435734562965701</v>
      </c>
      <c r="N126" t="str">
        <f>IF(Table1[[#This Row],[a_uciqe]]&lt;Table1[[#This Row],[b_uciqe]],"Naik","Turun")</f>
        <v>Naik</v>
      </c>
      <c r="O126" t="str">
        <f>IF(Table1[[#This Row],[b_uciqe]]&lt;Table1[[#This Row],[c_uciqe]],"Naik","Turun")</f>
        <v>Naik</v>
      </c>
      <c r="P126" t="str">
        <f>IF(Table1[[#This Row],[a_uciqe]]&lt;Table1[[#This Row],[c_uciqe]],"Naik","Turun")</f>
        <v>Naik</v>
      </c>
      <c r="Q126" t="s">
        <v>19</v>
      </c>
      <c r="R126" t="s">
        <v>19</v>
      </c>
      <c r="S126" t="s">
        <v>19</v>
      </c>
      <c r="T126" t="s">
        <v>19</v>
      </c>
    </row>
    <row r="127" spans="1:20" hidden="1" x14ac:dyDescent="0.25">
      <c r="A127">
        <v>125</v>
      </c>
      <c r="B127" t="s">
        <v>138</v>
      </c>
      <c r="C127" t="s">
        <v>78</v>
      </c>
      <c r="D127">
        <v>3.34844017885804</v>
      </c>
      <c r="E127">
        <v>1.2514354700686099</v>
      </c>
      <c r="F127">
        <v>3.3198273308896802</v>
      </c>
      <c r="G127">
        <v>1.2477003786455001</v>
      </c>
      <c r="H127">
        <v>1.9642546686515701</v>
      </c>
      <c r="I127">
        <v>3.4893387809415701</v>
      </c>
      <c r="J127" t="str">
        <f>IF(Table1[[#This Row],[a_uiqm]]&lt;Table1[[#This Row],[b_uiqm]],"Naik","Turun")</f>
        <v>Turun</v>
      </c>
      <c r="K127" t="str">
        <f>IF(Table1[[#This Row],[b_uiqm]]&lt;Table1[[#This Row],[c_uiqm]],"Naik","Turun")</f>
        <v>Turun</v>
      </c>
      <c r="L127" t="str">
        <f>IF(Table1[[#This Row],[a_uiqm]]&lt;Table1[[#This Row],[c_uiqm]],"Naik","Turun")</f>
        <v>Turun</v>
      </c>
      <c r="M127">
        <f>Table1[[#This Row],[c_uiqm]]-Table1[[#This Row],[a_uiqm]]</f>
        <v>-1.38418551020647</v>
      </c>
      <c r="N127" t="str">
        <f>IF(Table1[[#This Row],[a_uciqe]]&lt;Table1[[#This Row],[b_uciqe]],"Naik","Turun")</f>
        <v>Turun</v>
      </c>
      <c r="O127" t="str">
        <f>IF(Table1[[#This Row],[b_uciqe]]&lt;Table1[[#This Row],[c_uciqe]],"Naik","Turun")</f>
        <v>Naik</v>
      </c>
      <c r="P127" t="str">
        <f>IF(Table1[[#This Row],[a_uciqe]]&lt;Table1[[#This Row],[c_uciqe]],"Naik","Turun")</f>
        <v>Naik</v>
      </c>
      <c r="Q127" t="s">
        <v>78</v>
      </c>
      <c r="R127" t="s">
        <v>19</v>
      </c>
      <c r="S127" t="s">
        <v>19</v>
      </c>
      <c r="T127" t="s">
        <v>19</v>
      </c>
    </row>
    <row r="128" spans="1:20" hidden="1" x14ac:dyDescent="0.25">
      <c r="A128">
        <v>126</v>
      </c>
      <c r="B128" t="s">
        <v>139</v>
      </c>
      <c r="C128" t="s">
        <v>78</v>
      </c>
      <c r="D128">
        <v>2.9251320739573199</v>
      </c>
      <c r="E128">
        <v>1.003593552883</v>
      </c>
      <c r="F128">
        <v>2.88622056180977</v>
      </c>
      <c r="G128">
        <v>1.03890391953005</v>
      </c>
      <c r="H128">
        <v>2.8831048770386398</v>
      </c>
      <c r="I128">
        <v>1.6450194602511199</v>
      </c>
      <c r="J128" t="str">
        <f>IF(Table1[[#This Row],[a_uiqm]]&lt;Table1[[#This Row],[b_uiqm]],"Naik","Turun")</f>
        <v>Turun</v>
      </c>
      <c r="K128" t="str">
        <f>IF(Table1[[#This Row],[b_uiqm]]&lt;Table1[[#This Row],[c_uiqm]],"Naik","Turun")</f>
        <v>Turun</v>
      </c>
      <c r="L128" t="str">
        <f>IF(Table1[[#This Row],[a_uiqm]]&lt;Table1[[#This Row],[c_uiqm]],"Naik","Turun")</f>
        <v>Turun</v>
      </c>
      <c r="M128">
        <f>Table1[[#This Row],[c_uiqm]]-Table1[[#This Row],[a_uiqm]]</f>
        <v>-4.2027196918680065E-2</v>
      </c>
      <c r="N128" t="str">
        <f>IF(Table1[[#This Row],[a_uciqe]]&lt;Table1[[#This Row],[b_uciqe]],"Naik","Turun")</f>
        <v>Naik</v>
      </c>
      <c r="O128" t="str">
        <f>IF(Table1[[#This Row],[b_uciqe]]&lt;Table1[[#This Row],[c_uciqe]],"Naik","Turun")</f>
        <v>Naik</v>
      </c>
      <c r="P128" t="str">
        <f>IF(Table1[[#This Row],[a_uciqe]]&lt;Table1[[#This Row],[c_uciqe]],"Naik","Turun")</f>
        <v>Naik</v>
      </c>
      <c r="Q128" t="s">
        <v>78</v>
      </c>
      <c r="R128" t="s">
        <v>19</v>
      </c>
      <c r="S128" t="s">
        <v>19</v>
      </c>
      <c r="T128" t="s">
        <v>19</v>
      </c>
    </row>
    <row r="129" spans="1:20" hidden="1" x14ac:dyDescent="0.25">
      <c r="A129">
        <v>127</v>
      </c>
      <c r="B129" t="s">
        <v>140</v>
      </c>
      <c r="C129" t="s">
        <v>19</v>
      </c>
      <c r="D129">
        <v>3.08600368067163</v>
      </c>
      <c r="E129">
        <v>1.3341388740019</v>
      </c>
      <c r="F129">
        <v>3.1951605955104201</v>
      </c>
      <c r="G129">
        <v>1.29157771096916</v>
      </c>
      <c r="H129">
        <v>2.0565921656018298</v>
      </c>
      <c r="I129">
        <v>3.6853051083871802</v>
      </c>
      <c r="J129" t="str">
        <f>IF(Table1[[#This Row],[a_uiqm]]&lt;Table1[[#This Row],[b_uiqm]],"Naik","Turun")</f>
        <v>Naik</v>
      </c>
      <c r="K129" t="str">
        <f>IF(Table1[[#This Row],[b_uiqm]]&lt;Table1[[#This Row],[c_uiqm]],"Naik","Turun")</f>
        <v>Turun</v>
      </c>
      <c r="L129" t="str">
        <f>IF(Table1[[#This Row],[a_uiqm]]&lt;Table1[[#This Row],[c_uiqm]],"Naik","Turun")</f>
        <v>Turun</v>
      </c>
      <c r="M129">
        <f>Table1[[#This Row],[c_uiqm]]-Table1[[#This Row],[a_uiqm]]</f>
        <v>-1.0294115150698002</v>
      </c>
      <c r="N129" t="str">
        <f>IF(Table1[[#This Row],[a_uciqe]]&lt;Table1[[#This Row],[b_uciqe]],"Naik","Turun")</f>
        <v>Turun</v>
      </c>
      <c r="O129" t="str">
        <f>IF(Table1[[#This Row],[b_uciqe]]&lt;Table1[[#This Row],[c_uciqe]],"Naik","Turun")</f>
        <v>Naik</v>
      </c>
      <c r="P129" t="str">
        <f>IF(Table1[[#This Row],[a_uciqe]]&lt;Table1[[#This Row],[c_uciqe]],"Naik","Turun")</f>
        <v>Naik</v>
      </c>
      <c r="Q129" t="s">
        <v>19</v>
      </c>
      <c r="R129" t="s">
        <v>19</v>
      </c>
      <c r="S129" t="s">
        <v>19</v>
      </c>
      <c r="T129" t="s">
        <v>19</v>
      </c>
    </row>
    <row r="130" spans="1:20" hidden="1" x14ac:dyDescent="0.25">
      <c r="A130">
        <v>128</v>
      </c>
      <c r="B130" t="s">
        <v>141</v>
      </c>
      <c r="C130" t="s">
        <v>78</v>
      </c>
      <c r="D130">
        <v>3.3757584079159799</v>
      </c>
      <c r="E130">
        <v>1.1171288096507199</v>
      </c>
      <c r="F130">
        <v>3.3787799601289099</v>
      </c>
      <c r="G130">
        <v>1.11332531531304</v>
      </c>
      <c r="H130">
        <v>2.0514189965425702</v>
      </c>
      <c r="I130">
        <v>3.16247034981467</v>
      </c>
      <c r="J130" t="str">
        <f>IF(Table1[[#This Row],[a_uiqm]]&lt;Table1[[#This Row],[b_uiqm]],"Naik","Turun")</f>
        <v>Naik</v>
      </c>
      <c r="K130" t="str">
        <f>IF(Table1[[#This Row],[b_uiqm]]&lt;Table1[[#This Row],[c_uiqm]],"Naik","Turun")</f>
        <v>Turun</v>
      </c>
      <c r="L130" t="str">
        <f>IF(Table1[[#This Row],[a_uiqm]]&lt;Table1[[#This Row],[c_uiqm]],"Naik","Turun")</f>
        <v>Turun</v>
      </c>
      <c r="M130">
        <f>Table1[[#This Row],[c_uiqm]]-Table1[[#This Row],[a_uiqm]]</f>
        <v>-1.3243394113734097</v>
      </c>
      <c r="N130" t="str">
        <f>IF(Table1[[#This Row],[a_uciqe]]&lt;Table1[[#This Row],[b_uciqe]],"Naik","Turun")</f>
        <v>Turun</v>
      </c>
      <c r="O130" t="str">
        <f>IF(Table1[[#This Row],[b_uciqe]]&lt;Table1[[#This Row],[c_uciqe]],"Naik","Turun")</f>
        <v>Naik</v>
      </c>
      <c r="P130" t="str">
        <f>IF(Table1[[#This Row],[a_uciqe]]&lt;Table1[[#This Row],[c_uciqe]],"Naik","Turun")</f>
        <v>Naik</v>
      </c>
      <c r="Q130" t="s">
        <v>78</v>
      </c>
      <c r="R130" t="s">
        <v>19</v>
      </c>
      <c r="S130" t="s">
        <v>19</v>
      </c>
      <c r="T130" t="s">
        <v>19</v>
      </c>
    </row>
    <row r="131" spans="1:20" hidden="1" x14ac:dyDescent="0.25">
      <c r="A131">
        <v>129</v>
      </c>
      <c r="B131" t="s">
        <v>142</v>
      </c>
      <c r="C131" t="s">
        <v>12</v>
      </c>
      <c r="D131">
        <v>3.0357510222216102</v>
      </c>
      <c r="E131">
        <v>1.6117155464603199</v>
      </c>
      <c r="F131">
        <v>3.0145836742777301</v>
      </c>
      <c r="G131">
        <v>1.5086351173032699</v>
      </c>
      <c r="H131">
        <v>2.6704986119423899</v>
      </c>
      <c r="I131">
        <v>2.7714717193677298</v>
      </c>
      <c r="J131" t="str">
        <f>IF(Table1[[#This Row],[a_uiqm]]&lt;Table1[[#This Row],[b_uiqm]],"Naik","Turun")</f>
        <v>Turun</v>
      </c>
      <c r="K131" t="str">
        <f>IF(Table1[[#This Row],[b_uiqm]]&lt;Table1[[#This Row],[c_uiqm]],"Naik","Turun")</f>
        <v>Turun</v>
      </c>
      <c r="L131" t="str">
        <f>IF(Table1[[#This Row],[a_uiqm]]&lt;Table1[[#This Row],[c_uiqm]],"Naik","Turun")</f>
        <v>Turun</v>
      </c>
      <c r="M131">
        <f>Table1[[#This Row],[c_uiqm]]-Table1[[#This Row],[a_uiqm]]</f>
        <v>-0.36525241027922029</v>
      </c>
      <c r="N131" t="str">
        <f>IF(Table1[[#This Row],[a_uciqe]]&lt;Table1[[#This Row],[b_uciqe]],"Naik","Turun")</f>
        <v>Turun</v>
      </c>
      <c r="O131" t="str">
        <f>IF(Table1[[#This Row],[b_uciqe]]&lt;Table1[[#This Row],[c_uciqe]],"Naik","Turun")</f>
        <v>Naik</v>
      </c>
      <c r="P131" t="str">
        <f>IF(Table1[[#This Row],[a_uciqe]]&lt;Table1[[#This Row],[c_uciqe]],"Naik","Turun")</f>
        <v>Naik</v>
      </c>
      <c r="Q131" t="s">
        <v>12</v>
      </c>
      <c r="R131" t="s">
        <v>19</v>
      </c>
      <c r="S131" t="s">
        <v>19</v>
      </c>
      <c r="T131" t="s">
        <v>19</v>
      </c>
    </row>
    <row r="132" spans="1:20" hidden="1" x14ac:dyDescent="0.25">
      <c r="A132">
        <v>130</v>
      </c>
      <c r="B132" t="s">
        <v>143</v>
      </c>
      <c r="C132" t="s">
        <v>12</v>
      </c>
      <c r="D132">
        <v>3.38812933741707</v>
      </c>
      <c r="E132">
        <v>1.6039152307511499</v>
      </c>
      <c r="F132">
        <v>3.3650563433450702</v>
      </c>
      <c r="G132">
        <v>1.5921048824861599</v>
      </c>
      <c r="H132">
        <v>2.34304064197454</v>
      </c>
      <c r="I132">
        <v>4.8144192095799099</v>
      </c>
      <c r="J132" t="str">
        <f>IF(Table1[[#This Row],[a_uiqm]]&lt;Table1[[#This Row],[b_uiqm]],"Naik","Turun")</f>
        <v>Turun</v>
      </c>
      <c r="K132" t="str">
        <f>IF(Table1[[#This Row],[b_uiqm]]&lt;Table1[[#This Row],[c_uiqm]],"Naik","Turun")</f>
        <v>Turun</v>
      </c>
      <c r="L132" t="str">
        <f>IF(Table1[[#This Row],[a_uiqm]]&lt;Table1[[#This Row],[c_uiqm]],"Naik","Turun")</f>
        <v>Turun</v>
      </c>
      <c r="M132">
        <f>Table1[[#This Row],[c_uiqm]]-Table1[[#This Row],[a_uiqm]]</f>
        <v>-1.04508869544253</v>
      </c>
      <c r="N132" t="str">
        <f>IF(Table1[[#This Row],[a_uciqe]]&lt;Table1[[#This Row],[b_uciqe]],"Naik","Turun")</f>
        <v>Turun</v>
      </c>
      <c r="O132" t="str">
        <f>IF(Table1[[#This Row],[b_uciqe]]&lt;Table1[[#This Row],[c_uciqe]],"Naik","Turun")</f>
        <v>Naik</v>
      </c>
      <c r="P132" t="str">
        <f>IF(Table1[[#This Row],[a_uciqe]]&lt;Table1[[#This Row],[c_uciqe]],"Naik","Turun")</f>
        <v>Naik</v>
      </c>
      <c r="Q132" t="s">
        <v>12</v>
      </c>
      <c r="R132" t="s">
        <v>19</v>
      </c>
      <c r="S132" t="s">
        <v>19</v>
      </c>
      <c r="T132" t="s">
        <v>19</v>
      </c>
    </row>
    <row r="133" spans="1:20" hidden="1" x14ac:dyDescent="0.25">
      <c r="A133">
        <v>131</v>
      </c>
      <c r="B133" t="s">
        <v>144</v>
      </c>
      <c r="C133" t="s">
        <v>19</v>
      </c>
      <c r="D133">
        <v>3.2293838548178502</v>
      </c>
      <c r="E133">
        <v>1.2119677611034201</v>
      </c>
      <c r="F133">
        <v>3.2726660942568202</v>
      </c>
      <c r="G133">
        <v>1.23614150784805</v>
      </c>
      <c r="H133">
        <v>3.0995640215673901</v>
      </c>
      <c r="I133">
        <v>1.80764078130359</v>
      </c>
      <c r="J133" t="str">
        <f>IF(Table1[[#This Row],[a_uiqm]]&lt;Table1[[#This Row],[b_uiqm]],"Naik","Turun")</f>
        <v>Naik</v>
      </c>
      <c r="K133" t="str">
        <f>IF(Table1[[#This Row],[b_uiqm]]&lt;Table1[[#This Row],[c_uiqm]],"Naik","Turun")</f>
        <v>Turun</v>
      </c>
      <c r="L133" t="str">
        <f>IF(Table1[[#This Row],[a_uiqm]]&lt;Table1[[#This Row],[c_uiqm]],"Naik","Turun")</f>
        <v>Turun</v>
      </c>
      <c r="M133">
        <f>Table1[[#This Row],[c_uiqm]]-Table1[[#This Row],[a_uiqm]]</f>
        <v>-0.12981983325046009</v>
      </c>
      <c r="N133" t="str">
        <f>IF(Table1[[#This Row],[a_uciqe]]&lt;Table1[[#This Row],[b_uciqe]],"Naik","Turun")</f>
        <v>Naik</v>
      </c>
      <c r="O133" t="str">
        <f>IF(Table1[[#This Row],[b_uciqe]]&lt;Table1[[#This Row],[c_uciqe]],"Naik","Turun")</f>
        <v>Naik</v>
      </c>
      <c r="P133" t="str">
        <f>IF(Table1[[#This Row],[a_uciqe]]&lt;Table1[[#This Row],[c_uciqe]],"Naik","Turun")</f>
        <v>Naik</v>
      </c>
      <c r="Q133" t="s">
        <v>19</v>
      </c>
      <c r="R133" t="s">
        <v>19</v>
      </c>
      <c r="S133" t="s">
        <v>12</v>
      </c>
      <c r="T133" t="s">
        <v>12</v>
      </c>
    </row>
    <row r="134" spans="1:20" hidden="1" x14ac:dyDescent="0.25">
      <c r="A134">
        <v>132</v>
      </c>
      <c r="B134" t="s">
        <v>145</v>
      </c>
      <c r="C134" t="s">
        <v>12</v>
      </c>
      <c r="D134">
        <v>3.3482250282439199</v>
      </c>
      <c r="E134">
        <v>1.1649976064546499</v>
      </c>
      <c r="F134">
        <v>3.3596044363022899</v>
      </c>
      <c r="G134">
        <v>1.18574256235836</v>
      </c>
      <c r="H134">
        <v>2.40012538048664</v>
      </c>
      <c r="I134">
        <v>2.4064062737551599</v>
      </c>
      <c r="J134" t="str">
        <f>IF(Table1[[#This Row],[a_uiqm]]&lt;Table1[[#This Row],[b_uiqm]],"Naik","Turun")</f>
        <v>Naik</v>
      </c>
      <c r="K134" t="str">
        <f>IF(Table1[[#This Row],[b_uiqm]]&lt;Table1[[#This Row],[c_uiqm]],"Naik","Turun")</f>
        <v>Turun</v>
      </c>
      <c r="L134" t="str">
        <f>IF(Table1[[#This Row],[a_uiqm]]&lt;Table1[[#This Row],[c_uiqm]],"Naik","Turun")</f>
        <v>Turun</v>
      </c>
      <c r="M134">
        <f>Table1[[#This Row],[c_uiqm]]-Table1[[#This Row],[a_uiqm]]</f>
        <v>-0.94809964775727984</v>
      </c>
      <c r="N134" t="str">
        <f>IF(Table1[[#This Row],[a_uciqe]]&lt;Table1[[#This Row],[b_uciqe]],"Naik","Turun")</f>
        <v>Naik</v>
      </c>
      <c r="O134" t="str">
        <f>IF(Table1[[#This Row],[b_uciqe]]&lt;Table1[[#This Row],[c_uciqe]],"Naik","Turun")</f>
        <v>Naik</v>
      </c>
      <c r="P134" t="str">
        <f>IF(Table1[[#This Row],[a_uciqe]]&lt;Table1[[#This Row],[c_uciqe]],"Naik","Turun")</f>
        <v>Naik</v>
      </c>
      <c r="Q134" t="s">
        <v>12</v>
      </c>
      <c r="R134" t="s">
        <v>19</v>
      </c>
      <c r="S134" t="s">
        <v>19</v>
      </c>
      <c r="T134" t="s">
        <v>19</v>
      </c>
    </row>
    <row r="135" spans="1:20" hidden="1" x14ac:dyDescent="0.25">
      <c r="A135">
        <v>133</v>
      </c>
      <c r="B135" t="s">
        <v>146</v>
      </c>
      <c r="C135" t="s">
        <v>19</v>
      </c>
      <c r="D135">
        <v>3.2598070733447599</v>
      </c>
      <c r="E135">
        <v>1.2400625030500101</v>
      </c>
      <c r="F135">
        <v>3.2329634547891901</v>
      </c>
      <c r="G135">
        <v>1.2609522994917</v>
      </c>
      <c r="H135">
        <v>2.6718199598936798</v>
      </c>
      <c r="I135">
        <v>2.0052251413635398</v>
      </c>
      <c r="J135" t="str">
        <f>IF(Table1[[#This Row],[a_uiqm]]&lt;Table1[[#This Row],[b_uiqm]],"Naik","Turun")</f>
        <v>Turun</v>
      </c>
      <c r="K135" t="str">
        <f>IF(Table1[[#This Row],[b_uiqm]]&lt;Table1[[#This Row],[c_uiqm]],"Naik","Turun")</f>
        <v>Turun</v>
      </c>
      <c r="L135" t="str">
        <f>IF(Table1[[#This Row],[a_uiqm]]&lt;Table1[[#This Row],[c_uiqm]],"Naik","Turun")</f>
        <v>Turun</v>
      </c>
      <c r="M135">
        <f>Table1[[#This Row],[c_uiqm]]-Table1[[#This Row],[a_uiqm]]</f>
        <v>-0.58798711345108012</v>
      </c>
      <c r="N135" t="str">
        <f>IF(Table1[[#This Row],[a_uciqe]]&lt;Table1[[#This Row],[b_uciqe]],"Naik","Turun")</f>
        <v>Naik</v>
      </c>
      <c r="O135" t="str">
        <f>IF(Table1[[#This Row],[b_uciqe]]&lt;Table1[[#This Row],[c_uciqe]],"Naik","Turun")</f>
        <v>Naik</v>
      </c>
      <c r="P135" t="str">
        <f>IF(Table1[[#This Row],[a_uciqe]]&lt;Table1[[#This Row],[c_uciqe]],"Naik","Turun")</f>
        <v>Naik</v>
      </c>
      <c r="Q135" t="s">
        <v>19</v>
      </c>
      <c r="R135" t="s">
        <v>19</v>
      </c>
      <c r="S135" t="s">
        <v>19</v>
      </c>
      <c r="T135" t="s">
        <v>19</v>
      </c>
    </row>
    <row r="136" spans="1:20" hidden="1" x14ac:dyDescent="0.25">
      <c r="A136">
        <v>134</v>
      </c>
      <c r="B136" t="s">
        <v>147</v>
      </c>
      <c r="C136" t="s">
        <v>78</v>
      </c>
      <c r="D136">
        <v>3.0752002605486202</v>
      </c>
      <c r="E136">
        <v>1.23932448104051</v>
      </c>
      <c r="F136">
        <v>3.0922230472377201</v>
      </c>
      <c r="G136">
        <v>1.23152189474825</v>
      </c>
      <c r="H136">
        <v>2.2258512923904701</v>
      </c>
      <c r="I136">
        <v>3.70715062788579</v>
      </c>
      <c r="J136" t="str">
        <f>IF(Table1[[#This Row],[a_uiqm]]&lt;Table1[[#This Row],[b_uiqm]],"Naik","Turun")</f>
        <v>Naik</v>
      </c>
      <c r="K136" t="str">
        <f>IF(Table1[[#This Row],[b_uiqm]]&lt;Table1[[#This Row],[c_uiqm]],"Naik","Turun")</f>
        <v>Turun</v>
      </c>
      <c r="L136" t="str">
        <f>IF(Table1[[#This Row],[a_uiqm]]&lt;Table1[[#This Row],[c_uiqm]],"Naik","Turun")</f>
        <v>Turun</v>
      </c>
      <c r="M136">
        <f>Table1[[#This Row],[c_uiqm]]-Table1[[#This Row],[a_uiqm]]</f>
        <v>-0.84934896815815009</v>
      </c>
      <c r="N136" t="str">
        <f>IF(Table1[[#This Row],[a_uciqe]]&lt;Table1[[#This Row],[b_uciqe]],"Naik","Turun")</f>
        <v>Turun</v>
      </c>
      <c r="O136" t="str">
        <f>IF(Table1[[#This Row],[b_uciqe]]&lt;Table1[[#This Row],[c_uciqe]],"Naik","Turun")</f>
        <v>Naik</v>
      </c>
      <c r="P136" t="str">
        <f>IF(Table1[[#This Row],[a_uciqe]]&lt;Table1[[#This Row],[c_uciqe]],"Naik","Turun")</f>
        <v>Naik</v>
      </c>
      <c r="Q136" t="s">
        <v>78</v>
      </c>
      <c r="R136" t="s">
        <v>19</v>
      </c>
      <c r="S136" t="s">
        <v>19</v>
      </c>
      <c r="T136" t="s">
        <v>19</v>
      </c>
    </row>
    <row r="137" spans="1:20" hidden="1" x14ac:dyDescent="0.25">
      <c r="A137">
        <v>135</v>
      </c>
      <c r="B137" t="s">
        <v>148</v>
      </c>
      <c r="C137" t="s">
        <v>19</v>
      </c>
      <c r="D137">
        <v>3.3861566901773799</v>
      </c>
      <c r="E137">
        <v>0.97639256327013002</v>
      </c>
      <c r="F137">
        <v>3.3980730017107001</v>
      </c>
      <c r="G137">
        <v>0.99835705475825898</v>
      </c>
      <c r="H137">
        <v>2.5809603707370998</v>
      </c>
      <c r="I137">
        <v>2.5504363283650999</v>
      </c>
      <c r="J137" t="str">
        <f>IF(Table1[[#This Row],[a_uiqm]]&lt;Table1[[#This Row],[b_uiqm]],"Naik","Turun")</f>
        <v>Naik</v>
      </c>
      <c r="K137" t="str">
        <f>IF(Table1[[#This Row],[b_uiqm]]&lt;Table1[[#This Row],[c_uiqm]],"Naik","Turun")</f>
        <v>Turun</v>
      </c>
      <c r="L137" t="str">
        <f>IF(Table1[[#This Row],[a_uiqm]]&lt;Table1[[#This Row],[c_uiqm]],"Naik","Turun")</f>
        <v>Turun</v>
      </c>
      <c r="M137">
        <f>Table1[[#This Row],[c_uiqm]]-Table1[[#This Row],[a_uiqm]]</f>
        <v>-0.80519631944028003</v>
      </c>
      <c r="N137" t="str">
        <f>IF(Table1[[#This Row],[a_uciqe]]&lt;Table1[[#This Row],[b_uciqe]],"Naik","Turun")</f>
        <v>Naik</v>
      </c>
      <c r="O137" t="str">
        <f>IF(Table1[[#This Row],[b_uciqe]]&lt;Table1[[#This Row],[c_uciqe]],"Naik","Turun")</f>
        <v>Naik</v>
      </c>
      <c r="P137" t="str">
        <f>IF(Table1[[#This Row],[a_uciqe]]&lt;Table1[[#This Row],[c_uciqe]],"Naik","Turun")</f>
        <v>Naik</v>
      </c>
      <c r="Q137" t="s">
        <v>19</v>
      </c>
      <c r="R137" t="s">
        <v>19</v>
      </c>
      <c r="S137" t="s">
        <v>19</v>
      </c>
      <c r="T137" t="s">
        <v>19</v>
      </c>
    </row>
    <row r="138" spans="1:20" x14ac:dyDescent="0.25">
      <c r="A138">
        <v>311</v>
      </c>
      <c r="B138" t="s">
        <v>324</v>
      </c>
      <c r="C138" t="s">
        <v>10</v>
      </c>
      <c r="D138">
        <v>2.1118661175207101</v>
      </c>
      <c r="E138">
        <v>1.78784604595512</v>
      </c>
      <c r="F138">
        <v>2.0952244908911801</v>
      </c>
      <c r="G138">
        <v>1.8760376488291499</v>
      </c>
      <c r="H138">
        <v>1.74668080463797</v>
      </c>
      <c r="I138">
        <v>3.76077061500082</v>
      </c>
      <c r="J138" t="str">
        <f>IF(Table1[[#This Row],[a_uiqm]]&lt;Table1[[#This Row],[b_uiqm]],"Naik","Turun")</f>
        <v>Turun</v>
      </c>
      <c r="K138" t="str">
        <f>IF(Table1[[#This Row],[b_uiqm]]&lt;Table1[[#This Row],[c_uiqm]],"Naik","Turun")</f>
        <v>Turun</v>
      </c>
      <c r="L138" t="str">
        <f>IF(Table1[[#This Row],[a_uiqm]]&lt;Table1[[#This Row],[c_uiqm]],"Naik","Turun")</f>
        <v>Turun</v>
      </c>
      <c r="M138">
        <f>Table1[[#This Row],[c_uiqm]]-Table1[[#This Row],[a_uiqm]]</f>
        <v>-0.36518531288274003</v>
      </c>
      <c r="N138" t="str">
        <f>IF(Table1[[#This Row],[a_uciqe]]&lt;Table1[[#This Row],[b_uciqe]],"Naik","Turun")</f>
        <v>Naik</v>
      </c>
      <c r="O138" t="str">
        <f>IF(Table1[[#This Row],[b_uciqe]]&lt;Table1[[#This Row],[c_uciqe]],"Naik","Turun")</f>
        <v>Naik</v>
      </c>
      <c r="P138" t="str">
        <f>IF(Table1[[#This Row],[a_uciqe]]&lt;Table1[[#This Row],[c_uciqe]],"Naik","Turun")</f>
        <v>Naik</v>
      </c>
      <c r="Q138" t="s">
        <v>10</v>
      </c>
      <c r="R138" t="s">
        <v>10</v>
      </c>
      <c r="S138" t="s">
        <v>10</v>
      </c>
      <c r="T138" t="s">
        <v>10</v>
      </c>
    </row>
    <row r="139" spans="1:20" hidden="1" x14ac:dyDescent="0.25">
      <c r="A139">
        <v>137</v>
      </c>
      <c r="B139" t="s">
        <v>150</v>
      </c>
      <c r="C139" t="s">
        <v>12</v>
      </c>
      <c r="D139">
        <v>2.5736591951104799</v>
      </c>
      <c r="E139">
        <v>1.2220345293830399</v>
      </c>
      <c r="F139">
        <v>2.5650640285769901</v>
      </c>
      <c r="G139">
        <v>1.2609075141589301</v>
      </c>
      <c r="H139">
        <v>2.2968579039326298</v>
      </c>
      <c r="I139">
        <v>1.8312446303252801</v>
      </c>
      <c r="J139" t="str">
        <f>IF(Table1[[#This Row],[a_uiqm]]&lt;Table1[[#This Row],[b_uiqm]],"Naik","Turun")</f>
        <v>Turun</v>
      </c>
      <c r="K139" t="str">
        <f>IF(Table1[[#This Row],[b_uiqm]]&lt;Table1[[#This Row],[c_uiqm]],"Naik","Turun")</f>
        <v>Turun</v>
      </c>
      <c r="L139" t="str">
        <f>IF(Table1[[#This Row],[a_uiqm]]&lt;Table1[[#This Row],[c_uiqm]],"Naik","Turun")</f>
        <v>Turun</v>
      </c>
      <c r="M139">
        <f>Table1[[#This Row],[c_uiqm]]-Table1[[#This Row],[a_uiqm]]</f>
        <v>-0.27680129117785013</v>
      </c>
      <c r="N139" t="str">
        <f>IF(Table1[[#This Row],[a_uciqe]]&lt;Table1[[#This Row],[b_uciqe]],"Naik","Turun")</f>
        <v>Naik</v>
      </c>
      <c r="O139" t="str">
        <f>IF(Table1[[#This Row],[b_uciqe]]&lt;Table1[[#This Row],[c_uciqe]],"Naik","Turun")</f>
        <v>Naik</v>
      </c>
      <c r="P139" t="str">
        <f>IF(Table1[[#This Row],[a_uciqe]]&lt;Table1[[#This Row],[c_uciqe]],"Naik","Turun")</f>
        <v>Naik</v>
      </c>
      <c r="Q139" t="s">
        <v>12</v>
      </c>
      <c r="R139" t="s">
        <v>19</v>
      </c>
      <c r="S139" t="s">
        <v>19</v>
      </c>
      <c r="T139" t="s">
        <v>19</v>
      </c>
    </row>
    <row r="140" spans="1:20" x14ac:dyDescent="0.25">
      <c r="A140">
        <v>313</v>
      </c>
      <c r="B140" t="s">
        <v>326</v>
      </c>
      <c r="C140" t="s">
        <v>12</v>
      </c>
      <c r="D140">
        <v>1.3989845362516</v>
      </c>
      <c r="E140">
        <v>1.09590536323722</v>
      </c>
      <c r="F140">
        <v>1.5597945700358899</v>
      </c>
      <c r="G140">
        <v>1.0739990929880201</v>
      </c>
      <c r="H140">
        <v>2.30446076153211</v>
      </c>
      <c r="I140">
        <v>1.9154570212797499</v>
      </c>
      <c r="J140" t="str">
        <f>IF(Table1[[#This Row],[a_uiqm]]&lt;Table1[[#This Row],[b_uiqm]],"Naik","Turun")</f>
        <v>Naik</v>
      </c>
      <c r="K140" t="str">
        <f>IF(Table1[[#This Row],[b_uiqm]]&lt;Table1[[#This Row],[c_uiqm]],"Naik","Turun")</f>
        <v>Naik</v>
      </c>
      <c r="L140" t="str">
        <f>IF(Table1[[#This Row],[a_uiqm]]&lt;Table1[[#This Row],[c_uiqm]],"Naik","Turun")</f>
        <v>Naik</v>
      </c>
      <c r="M140">
        <f>Table1[[#This Row],[c_uiqm]]-Table1[[#This Row],[a_uiqm]]</f>
        <v>0.90547622528050997</v>
      </c>
      <c r="N140" t="str">
        <f>IF(Table1[[#This Row],[a_uciqe]]&lt;Table1[[#This Row],[b_uciqe]],"Naik","Turun")</f>
        <v>Turun</v>
      </c>
      <c r="O140" t="str">
        <f>IF(Table1[[#This Row],[b_uciqe]]&lt;Table1[[#This Row],[c_uciqe]],"Naik","Turun")</f>
        <v>Naik</v>
      </c>
      <c r="P140" t="str">
        <f>IF(Table1[[#This Row],[a_uciqe]]&lt;Table1[[#This Row],[c_uciqe]],"Naik","Turun")</f>
        <v>Naik</v>
      </c>
      <c r="Q140" t="s">
        <v>12</v>
      </c>
      <c r="R140" t="s">
        <v>10</v>
      </c>
      <c r="S140" t="s">
        <v>10</v>
      </c>
      <c r="T140" t="s">
        <v>10</v>
      </c>
    </row>
    <row r="141" spans="1:20" x14ac:dyDescent="0.25">
      <c r="A141">
        <v>320</v>
      </c>
      <c r="B141" t="s">
        <v>333</v>
      </c>
      <c r="C141" t="s">
        <v>12</v>
      </c>
      <c r="D141">
        <v>2.5980091074666101</v>
      </c>
      <c r="E141">
        <v>1.0146565020243199</v>
      </c>
      <c r="F141">
        <v>2.6382853302324101</v>
      </c>
      <c r="G141">
        <v>1.0140464320342999</v>
      </c>
      <c r="H141">
        <v>1.98764114864981</v>
      </c>
      <c r="I141">
        <v>2.1794572266887098</v>
      </c>
      <c r="J141" t="str">
        <f>IF(Table1[[#This Row],[a_uiqm]]&lt;Table1[[#This Row],[b_uiqm]],"Naik","Turun")</f>
        <v>Naik</v>
      </c>
      <c r="K141" t="str">
        <f>IF(Table1[[#This Row],[b_uiqm]]&lt;Table1[[#This Row],[c_uiqm]],"Naik","Turun")</f>
        <v>Turun</v>
      </c>
      <c r="L141" t="str">
        <f>IF(Table1[[#This Row],[a_uiqm]]&lt;Table1[[#This Row],[c_uiqm]],"Naik","Turun")</f>
        <v>Turun</v>
      </c>
      <c r="M141">
        <f>Table1[[#This Row],[c_uiqm]]-Table1[[#This Row],[a_uiqm]]</f>
        <v>-0.61036795881680006</v>
      </c>
      <c r="N141" t="str">
        <f>IF(Table1[[#This Row],[a_uciqe]]&lt;Table1[[#This Row],[b_uciqe]],"Naik","Turun")</f>
        <v>Turun</v>
      </c>
      <c r="O141" t="str">
        <f>IF(Table1[[#This Row],[b_uciqe]]&lt;Table1[[#This Row],[c_uciqe]],"Naik","Turun")</f>
        <v>Naik</v>
      </c>
      <c r="P141" t="str">
        <f>IF(Table1[[#This Row],[a_uciqe]]&lt;Table1[[#This Row],[c_uciqe]],"Naik","Turun")</f>
        <v>Naik</v>
      </c>
      <c r="Q141" t="s">
        <v>12</v>
      </c>
      <c r="R141" t="s">
        <v>10</v>
      </c>
      <c r="S141" t="s">
        <v>10</v>
      </c>
      <c r="T141" t="s">
        <v>10</v>
      </c>
    </row>
    <row r="142" spans="1:20" hidden="1" x14ac:dyDescent="0.25">
      <c r="A142">
        <v>140</v>
      </c>
      <c r="B142" t="s">
        <v>153</v>
      </c>
      <c r="C142" t="s">
        <v>78</v>
      </c>
      <c r="D142">
        <v>3.46767824669115</v>
      </c>
      <c r="E142">
        <v>1.00050159600957</v>
      </c>
      <c r="F142">
        <v>3.4639682776774898</v>
      </c>
      <c r="G142">
        <v>0.99991711523720095</v>
      </c>
      <c r="H142">
        <v>2.5963591447735199</v>
      </c>
      <c r="I142">
        <v>2.2015256255674398</v>
      </c>
      <c r="J142" t="str">
        <f>IF(Table1[[#This Row],[a_uiqm]]&lt;Table1[[#This Row],[b_uiqm]],"Naik","Turun")</f>
        <v>Turun</v>
      </c>
      <c r="K142" t="str">
        <f>IF(Table1[[#This Row],[b_uiqm]]&lt;Table1[[#This Row],[c_uiqm]],"Naik","Turun")</f>
        <v>Turun</v>
      </c>
      <c r="L142" t="str">
        <f>IF(Table1[[#This Row],[a_uiqm]]&lt;Table1[[#This Row],[c_uiqm]],"Naik","Turun")</f>
        <v>Turun</v>
      </c>
      <c r="M142">
        <f>Table1[[#This Row],[c_uiqm]]-Table1[[#This Row],[a_uiqm]]</f>
        <v>-0.87131910191763007</v>
      </c>
      <c r="N142" t="str">
        <f>IF(Table1[[#This Row],[a_uciqe]]&lt;Table1[[#This Row],[b_uciqe]],"Naik","Turun")</f>
        <v>Turun</v>
      </c>
      <c r="O142" t="str">
        <f>IF(Table1[[#This Row],[b_uciqe]]&lt;Table1[[#This Row],[c_uciqe]],"Naik","Turun")</f>
        <v>Naik</v>
      </c>
      <c r="P142" t="str">
        <f>IF(Table1[[#This Row],[a_uciqe]]&lt;Table1[[#This Row],[c_uciqe]],"Naik","Turun")</f>
        <v>Naik</v>
      </c>
      <c r="Q142" t="s">
        <v>78</v>
      </c>
      <c r="R142" t="s">
        <v>19</v>
      </c>
      <c r="S142" t="s">
        <v>19</v>
      </c>
      <c r="T142" t="s">
        <v>19</v>
      </c>
    </row>
    <row r="143" spans="1:20" hidden="1" x14ac:dyDescent="0.25">
      <c r="A143">
        <v>141</v>
      </c>
      <c r="B143" t="s">
        <v>154</v>
      </c>
      <c r="C143" t="s">
        <v>78</v>
      </c>
      <c r="D143">
        <v>3.5641276243321798</v>
      </c>
      <c r="E143">
        <v>0.85861902262810896</v>
      </c>
      <c r="F143">
        <v>3.5586677336328099</v>
      </c>
      <c r="G143">
        <v>0.86317340739636095</v>
      </c>
      <c r="H143">
        <v>2.5481244436679602</v>
      </c>
      <c r="I143">
        <v>2.1385028820169398</v>
      </c>
      <c r="J143" t="str">
        <f>IF(Table1[[#This Row],[a_uiqm]]&lt;Table1[[#This Row],[b_uiqm]],"Naik","Turun")</f>
        <v>Turun</v>
      </c>
      <c r="K143" t="str">
        <f>IF(Table1[[#This Row],[b_uiqm]]&lt;Table1[[#This Row],[c_uiqm]],"Naik","Turun")</f>
        <v>Turun</v>
      </c>
      <c r="L143" t="str">
        <f>IF(Table1[[#This Row],[a_uiqm]]&lt;Table1[[#This Row],[c_uiqm]],"Naik","Turun")</f>
        <v>Turun</v>
      </c>
      <c r="M143">
        <f>Table1[[#This Row],[c_uiqm]]-Table1[[#This Row],[a_uiqm]]</f>
        <v>-1.0160031806642196</v>
      </c>
      <c r="N143" t="str">
        <f>IF(Table1[[#This Row],[a_uciqe]]&lt;Table1[[#This Row],[b_uciqe]],"Naik","Turun")</f>
        <v>Naik</v>
      </c>
      <c r="O143" t="str">
        <f>IF(Table1[[#This Row],[b_uciqe]]&lt;Table1[[#This Row],[c_uciqe]],"Naik","Turun")</f>
        <v>Naik</v>
      </c>
      <c r="P143" t="str">
        <f>IF(Table1[[#This Row],[a_uciqe]]&lt;Table1[[#This Row],[c_uciqe]],"Naik","Turun")</f>
        <v>Naik</v>
      </c>
      <c r="Q143" t="s">
        <v>78</v>
      </c>
      <c r="R143" t="s">
        <v>19</v>
      </c>
      <c r="S143" t="s">
        <v>19</v>
      </c>
      <c r="T143" t="s">
        <v>19</v>
      </c>
    </row>
    <row r="144" spans="1:20" x14ac:dyDescent="0.25">
      <c r="A144">
        <v>323</v>
      </c>
      <c r="B144" t="s">
        <v>336</v>
      </c>
      <c r="C144" t="s">
        <v>12</v>
      </c>
      <c r="D144">
        <v>1.4136731475941</v>
      </c>
      <c r="E144">
        <v>1.26155353837732</v>
      </c>
      <c r="F144">
        <v>1.35858803066748</v>
      </c>
      <c r="G144">
        <v>1.34827470179266</v>
      </c>
      <c r="H144">
        <v>1.65929457291462</v>
      </c>
      <c r="I144">
        <v>1.55639168682813</v>
      </c>
      <c r="J144" t="str">
        <f>IF(Table1[[#This Row],[a_uiqm]]&lt;Table1[[#This Row],[b_uiqm]],"Naik","Turun")</f>
        <v>Turun</v>
      </c>
      <c r="K144" t="str">
        <f>IF(Table1[[#This Row],[b_uiqm]]&lt;Table1[[#This Row],[c_uiqm]],"Naik","Turun")</f>
        <v>Naik</v>
      </c>
      <c r="L144" t="str">
        <f>IF(Table1[[#This Row],[a_uiqm]]&lt;Table1[[#This Row],[c_uiqm]],"Naik","Turun")</f>
        <v>Naik</v>
      </c>
      <c r="M144">
        <f>Table1[[#This Row],[c_uiqm]]-Table1[[#This Row],[a_uiqm]]</f>
        <v>0.24562142532052</v>
      </c>
      <c r="N144" t="str">
        <f>IF(Table1[[#This Row],[a_uciqe]]&lt;Table1[[#This Row],[b_uciqe]],"Naik","Turun")</f>
        <v>Naik</v>
      </c>
      <c r="O144" t="str">
        <f>IF(Table1[[#This Row],[b_uciqe]]&lt;Table1[[#This Row],[c_uciqe]],"Naik","Turun")</f>
        <v>Naik</v>
      </c>
      <c r="P144" t="str">
        <f>IF(Table1[[#This Row],[a_uciqe]]&lt;Table1[[#This Row],[c_uciqe]],"Naik","Turun")</f>
        <v>Naik</v>
      </c>
      <c r="Q144" t="s">
        <v>12</v>
      </c>
      <c r="R144" t="s">
        <v>10</v>
      </c>
      <c r="S144" t="s">
        <v>10</v>
      </c>
      <c r="T144" t="s">
        <v>10</v>
      </c>
    </row>
    <row r="145" spans="1:20" hidden="1" x14ac:dyDescent="0.25">
      <c r="A145">
        <v>143</v>
      </c>
      <c r="B145" t="s">
        <v>156</v>
      </c>
      <c r="C145" t="s">
        <v>78</v>
      </c>
      <c r="D145">
        <v>3.4428508618717002</v>
      </c>
      <c r="E145">
        <v>1.2586560038274801</v>
      </c>
      <c r="F145">
        <v>3.4457728251767401</v>
      </c>
      <c r="G145">
        <v>1.2874454649447</v>
      </c>
      <c r="H145">
        <v>1.8748362726011001</v>
      </c>
      <c r="I145">
        <v>4.3232971819176598</v>
      </c>
      <c r="J145" t="str">
        <f>IF(Table1[[#This Row],[a_uiqm]]&lt;Table1[[#This Row],[b_uiqm]],"Naik","Turun")</f>
        <v>Naik</v>
      </c>
      <c r="K145" t="str">
        <f>IF(Table1[[#This Row],[b_uiqm]]&lt;Table1[[#This Row],[c_uiqm]],"Naik","Turun")</f>
        <v>Turun</v>
      </c>
      <c r="L145" t="str">
        <f>IF(Table1[[#This Row],[a_uiqm]]&lt;Table1[[#This Row],[c_uiqm]],"Naik","Turun")</f>
        <v>Turun</v>
      </c>
      <c r="M145">
        <f>Table1[[#This Row],[c_uiqm]]-Table1[[#This Row],[a_uiqm]]</f>
        <v>-1.5680145892706001</v>
      </c>
      <c r="N145" t="str">
        <f>IF(Table1[[#This Row],[a_uciqe]]&lt;Table1[[#This Row],[b_uciqe]],"Naik","Turun")</f>
        <v>Naik</v>
      </c>
      <c r="O145" t="str">
        <f>IF(Table1[[#This Row],[b_uciqe]]&lt;Table1[[#This Row],[c_uciqe]],"Naik","Turun")</f>
        <v>Naik</v>
      </c>
      <c r="P145" t="str">
        <f>IF(Table1[[#This Row],[a_uciqe]]&lt;Table1[[#This Row],[c_uciqe]],"Naik","Turun")</f>
        <v>Naik</v>
      </c>
      <c r="Q145" t="s">
        <v>78</v>
      </c>
      <c r="R145" t="s">
        <v>19</v>
      </c>
      <c r="S145" t="s">
        <v>19</v>
      </c>
      <c r="T145" t="s">
        <v>19</v>
      </c>
    </row>
    <row r="146" spans="1:20" hidden="1" x14ac:dyDescent="0.25">
      <c r="A146">
        <v>144</v>
      </c>
      <c r="B146" t="s">
        <v>157</v>
      </c>
      <c r="C146" t="s">
        <v>19</v>
      </c>
      <c r="D146">
        <v>3.3124726463691001</v>
      </c>
      <c r="E146">
        <v>1.0872522264276101</v>
      </c>
      <c r="F146">
        <v>3.3387123766580502</v>
      </c>
      <c r="G146">
        <v>1.1286430220666901</v>
      </c>
      <c r="H146">
        <v>2.6805485081107401</v>
      </c>
      <c r="I146">
        <v>2.2572971588050801</v>
      </c>
      <c r="J146" t="str">
        <f>IF(Table1[[#This Row],[a_uiqm]]&lt;Table1[[#This Row],[b_uiqm]],"Naik","Turun")</f>
        <v>Naik</v>
      </c>
      <c r="K146" t="str">
        <f>IF(Table1[[#This Row],[b_uiqm]]&lt;Table1[[#This Row],[c_uiqm]],"Naik","Turun")</f>
        <v>Turun</v>
      </c>
      <c r="L146" t="str">
        <f>IF(Table1[[#This Row],[a_uiqm]]&lt;Table1[[#This Row],[c_uiqm]],"Naik","Turun")</f>
        <v>Turun</v>
      </c>
      <c r="M146">
        <f>Table1[[#This Row],[c_uiqm]]-Table1[[#This Row],[a_uiqm]]</f>
        <v>-0.63192413825836002</v>
      </c>
      <c r="N146" t="str">
        <f>IF(Table1[[#This Row],[a_uciqe]]&lt;Table1[[#This Row],[b_uciqe]],"Naik","Turun")</f>
        <v>Naik</v>
      </c>
      <c r="O146" t="str">
        <f>IF(Table1[[#This Row],[b_uciqe]]&lt;Table1[[#This Row],[c_uciqe]],"Naik","Turun")</f>
        <v>Naik</v>
      </c>
      <c r="P146" t="str">
        <f>IF(Table1[[#This Row],[a_uciqe]]&lt;Table1[[#This Row],[c_uciqe]],"Naik","Turun")</f>
        <v>Naik</v>
      </c>
      <c r="Q146" t="s">
        <v>19</v>
      </c>
      <c r="R146" t="s">
        <v>19</v>
      </c>
      <c r="S146" t="s">
        <v>19</v>
      </c>
      <c r="T146" t="s">
        <v>19</v>
      </c>
    </row>
    <row r="147" spans="1:20" hidden="1" x14ac:dyDescent="0.25">
      <c r="A147">
        <v>145</v>
      </c>
      <c r="B147" t="s">
        <v>158</v>
      </c>
      <c r="C147" t="s">
        <v>78</v>
      </c>
      <c r="D147">
        <v>3.4115194350231599</v>
      </c>
      <c r="E147">
        <v>1.3781000998394399</v>
      </c>
      <c r="F147">
        <v>3.3940908625343802</v>
      </c>
      <c r="G147">
        <v>1.4259516412393201</v>
      </c>
      <c r="H147">
        <v>1.5784500987236101</v>
      </c>
      <c r="I147">
        <v>5.1762276246056604</v>
      </c>
      <c r="J147" t="str">
        <f>IF(Table1[[#This Row],[a_uiqm]]&lt;Table1[[#This Row],[b_uiqm]],"Naik","Turun")</f>
        <v>Turun</v>
      </c>
      <c r="K147" t="str">
        <f>IF(Table1[[#This Row],[b_uiqm]]&lt;Table1[[#This Row],[c_uiqm]],"Naik","Turun")</f>
        <v>Turun</v>
      </c>
      <c r="L147" t="str">
        <f>IF(Table1[[#This Row],[a_uiqm]]&lt;Table1[[#This Row],[c_uiqm]],"Naik","Turun")</f>
        <v>Turun</v>
      </c>
      <c r="M147">
        <f>Table1[[#This Row],[c_uiqm]]-Table1[[#This Row],[a_uiqm]]</f>
        <v>-1.8330693362995498</v>
      </c>
      <c r="N147" t="str">
        <f>IF(Table1[[#This Row],[a_uciqe]]&lt;Table1[[#This Row],[b_uciqe]],"Naik","Turun")</f>
        <v>Naik</v>
      </c>
      <c r="O147" t="str">
        <f>IF(Table1[[#This Row],[b_uciqe]]&lt;Table1[[#This Row],[c_uciqe]],"Naik","Turun")</f>
        <v>Naik</v>
      </c>
      <c r="P147" t="str">
        <f>IF(Table1[[#This Row],[a_uciqe]]&lt;Table1[[#This Row],[c_uciqe]],"Naik","Turun")</f>
        <v>Naik</v>
      </c>
      <c r="Q147" t="s">
        <v>78</v>
      </c>
      <c r="R147" t="s">
        <v>19</v>
      </c>
      <c r="S147" t="s">
        <v>19</v>
      </c>
      <c r="T147" t="s">
        <v>19</v>
      </c>
    </row>
    <row r="148" spans="1:20" hidden="1" x14ac:dyDescent="0.25">
      <c r="A148">
        <v>146</v>
      </c>
      <c r="B148" t="s">
        <v>159</v>
      </c>
      <c r="C148" t="s">
        <v>78</v>
      </c>
      <c r="D148">
        <v>3.50710403977001</v>
      </c>
      <c r="E148">
        <v>0.99000495714967396</v>
      </c>
      <c r="F148">
        <v>3.4927475926227101</v>
      </c>
      <c r="G148">
        <v>1.0032267749291</v>
      </c>
      <c r="H148">
        <v>2.07453962017241</v>
      </c>
      <c r="I148">
        <v>3.0875375554437898</v>
      </c>
      <c r="J148" t="str">
        <f>IF(Table1[[#This Row],[a_uiqm]]&lt;Table1[[#This Row],[b_uiqm]],"Naik","Turun")</f>
        <v>Turun</v>
      </c>
      <c r="K148" t="str">
        <f>IF(Table1[[#This Row],[b_uiqm]]&lt;Table1[[#This Row],[c_uiqm]],"Naik","Turun")</f>
        <v>Turun</v>
      </c>
      <c r="L148" t="str">
        <f>IF(Table1[[#This Row],[a_uiqm]]&lt;Table1[[#This Row],[c_uiqm]],"Naik","Turun")</f>
        <v>Turun</v>
      </c>
      <c r="M148">
        <f>Table1[[#This Row],[c_uiqm]]-Table1[[#This Row],[a_uiqm]]</f>
        <v>-1.4325644195975999</v>
      </c>
      <c r="N148" t="str">
        <f>IF(Table1[[#This Row],[a_uciqe]]&lt;Table1[[#This Row],[b_uciqe]],"Naik","Turun")</f>
        <v>Naik</v>
      </c>
      <c r="O148" t="str">
        <f>IF(Table1[[#This Row],[b_uciqe]]&lt;Table1[[#This Row],[c_uciqe]],"Naik","Turun")</f>
        <v>Naik</v>
      </c>
      <c r="P148" t="str">
        <f>IF(Table1[[#This Row],[a_uciqe]]&lt;Table1[[#This Row],[c_uciqe]],"Naik","Turun")</f>
        <v>Naik</v>
      </c>
      <c r="Q148" t="s">
        <v>78</v>
      </c>
      <c r="R148" t="s">
        <v>19</v>
      </c>
      <c r="S148" t="s">
        <v>19</v>
      </c>
      <c r="T148" t="s">
        <v>19</v>
      </c>
    </row>
    <row r="149" spans="1:20" hidden="1" x14ac:dyDescent="0.25">
      <c r="A149">
        <v>147</v>
      </c>
      <c r="B149" t="s">
        <v>160</v>
      </c>
      <c r="C149" t="s">
        <v>19</v>
      </c>
      <c r="D149">
        <v>2.4472226608179599</v>
      </c>
      <c r="E149">
        <v>0.98511002327491104</v>
      </c>
      <c r="F149">
        <v>2.6710985116966302</v>
      </c>
      <c r="G149">
        <v>0.99965861502822995</v>
      </c>
      <c r="H149">
        <v>1.89395076780864</v>
      </c>
      <c r="I149">
        <v>2.4034877954074498</v>
      </c>
      <c r="J149" t="str">
        <f>IF(Table1[[#This Row],[a_uiqm]]&lt;Table1[[#This Row],[b_uiqm]],"Naik","Turun")</f>
        <v>Naik</v>
      </c>
      <c r="K149" t="str">
        <f>IF(Table1[[#This Row],[b_uiqm]]&lt;Table1[[#This Row],[c_uiqm]],"Naik","Turun")</f>
        <v>Turun</v>
      </c>
      <c r="L149" t="str">
        <f>IF(Table1[[#This Row],[a_uiqm]]&lt;Table1[[#This Row],[c_uiqm]],"Naik","Turun")</f>
        <v>Turun</v>
      </c>
      <c r="M149">
        <f>Table1[[#This Row],[c_uiqm]]-Table1[[#This Row],[a_uiqm]]</f>
        <v>-0.55327189300931989</v>
      </c>
      <c r="N149" t="str">
        <f>IF(Table1[[#This Row],[a_uciqe]]&lt;Table1[[#This Row],[b_uciqe]],"Naik","Turun")</f>
        <v>Naik</v>
      </c>
      <c r="O149" t="str">
        <f>IF(Table1[[#This Row],[b_uciqe]]&lt;Table1[[#This Row],[c_uciqe]],"Naik","Turun")</f>
        <v>Naik</v>
      </c>
      <c r="P149" t="str">
        <f>IF(Table1[[#This Row],[a_uciqe]]&lt;Table1[[#This Row],[c_uciqe]],"Naik","Turun")</f>
        <v>Naik</v>
      </c>
      <c r="Q149" t="s">
        <v>19</v>
      </c>
      <c r="R149" t="s">
        <v>19</v>
      </c>
      <c r="S149" t="s">
        <v>19</v>
      </c>
      <c r="T149" t="s">
        <v>19</v>
      </c>
    </row>
    <row r="150" spans="1:20" hidden="1" x14ac:dyDescent="0.25">
      <c r="A150">
        <v>148</v>
      </c>
      <c r="B150" t="s">
        <v>161</v>
      </c>
      <c r="C150" t="s">
        <v>19</v>
      </c>
      <c r="D150">
        <v>2.9395538846757598</v>
      </c>
      <c r="E150">
        <v>0.86157724866530805</v>
      </c>
      <c r="F150">
        <v>3.1488430695621799</v>
      </c>
      <c r="G150">
        <v>0.863540551750132</v>
      </c>
      <c r="H150">
        <v>2.26793637073659</v>
      </c>
      <c r="I150">
        <v>2.17873562606486</v>
      </c>
      <c r="J150" t="str">
        <f>IF(Table1[[#This Row],[a_uiqm]]&lt;Table1[[#This Row],[b_uiqm]],"Naik","Turun")</f>
        <v>Naik</v>
      </c>
      <c r="K150" t="str">
        <f>IF(Table1[[#This Row],[b_uiqm]]&lt;Table1[[#This Row],[c_uiqm]],"Naik","Turun")</f>
        <v>Turun</v>
      </c>
      <c r="L150" t="str">
        <f>IF(Table1[[#This Row],[a_uiqm]]&lt;Table1[[#This Row],[c_uiqm]],"Naik","Turun")</f>
        <v>Turun</v>
      </c>
      <c r="M150">
        <f>Table1[[#This Row],[c_uiqm]]-Table1[[#This Row],[a_uiqm]]</f>
        <v>-0.6716175139391698</v>
      </c>
      <c r="N150" t="str">
        <f>IF(Table1[[#This Row],[a_uciqe]]&lt;Table1[[#This Row],[b_uciqe]],"Naik","Turun")</f>
        <v>Naik</v>
      </c>
      <c r="O150" t="str">
        <f>IF(Table1[[#This Row],[b_uciqe]]&lt;Table1[[#This Row],[c_uciqe]],"Naik","Turun")</f>
        <v>Naik</v>
      </c>
      <c r="P150" t="str">
        <f>IF(Table1[[#This Row],[a_uciqe]]&lt;Table1[[#This Row],[c_uciqe]],"Naik","Turun")</f>
        <v>Naik</v>
      </c>
      <c r="Q150" t="s">
        <v>19</v>
      </c>
      <c r="R150" t="s">
        <v>19</v>
      </c>
      <c r="S150" t="s">
        <v>19</v>
      </c>
      <c r="T150" t="s">
        <v>19</v>
      </c>
    </row>
    <row r="151" spans="1:20" hidden="1" x14ac:dyDescent="0.25">
      <c r="A151">
        <v>149</v>
      </c>
      <c r="B151" t="s">
        <v>162</v>
      </c>
      <c r="C151" t="s">
        <v>19</v>
      </c>
      <c r="D151">
        <v>3.4270222584757999</v>
      </c>
      <c r="E151">
        <v>1.2493700264759899</v>
      </c>
      <c r="F151">
        <v>3.4431580070814101</v>
      </c>
      <c r="G151">
        <v>1.2755400578293601</v>
      </c>
      <c r="H151">
        <v>1.763787980749</v>
      </c>
      <c r="I151">
        <v>3.8377325539074998</v>
      </c>
      <c r="J151" t="str">
        <f>IF(Table1[[#This Row],[a_uiqm]]&lt;Table1[[#This Row],[b_uiqm]],"Naik","Turun")</f>
        <v>Naik</v>
      </c>
      <c r="K151" t="str">
        <f>IF(Table1[[#This Row],[b_uiqm]]&lt;Table1[[#This Row],[c_uiqm]],"Naik","Turun")</f>
        <v>Turun</v>
      </c>
      <c r="L151" t="str">
        <f>IF(Table1[[#This Row],[a_uiqm]]&lt;Table1[[#This Row],[c_uiqm]],"Naik","Turun")</f>
        <v>Turun</v>
      </c>
      <c r="M151">
        <f>Table1[[#This Row],[c_uiqm]]-Table1[[#This Row],[a_uiqm]]</f>
        <v>-1.6632342777267999</v>
      </c>
      <c r="N151" t="str">
        <f>IF(Table1[[#This Row],[a_uciqe]]&lt;Table1[[#This Row],[b_uciqe]],"Naik","Turun")</f>
        <v>Naik</v>
      </c>
      <c r="O151" t="str">
        <f>IF(Table1[[#This Row],[b_uciqe]]&lt;Table1[[#This Row],[c_uciqe]],"Naik","Turun")</f>
        <v>Naik</v>
      </c>
      <c r="P151" t="str">
        <f>IF(Table1[[#This Row],[a_uciqe]]&lt;Table1[[#This Row],[c_uciqe]],"Naik","Turun")</f>
        <v>Naik</v>
      </c>
      <c r="Q151" t="s">
        <v>19</v>
      </c>
      <c r="R151" t="s">
        <v>19</v>
      </c>
      <c r="S151" t="s">
        <v>19</v>
      </c>
      <c r="T151" t="s">
        <v>19</v>
      </c>
    </row>
    <row r="152" spans="1:20" hidden="1" x14ac:dyDescent="0.25">
      <c r="A152">
        <v>150</v>
      </c>
      <c r="B152" t="s">
        <v>163</v>
      </c>
      <c r="C152" t="s">
        <v>78</v>
      </c>
      <c r="D152">
        <v>3.47174929676018</v>
      </c>
      <c r="E152">
        <v>1.21158781761854</v>
      </c>
      <c r="F152">
        <v>3.4638415213040701</v>
      </c>
      <c r="G152">
        <v>1.2439367969602799</v>
      </c>
      <c r="H152">
        <v>1.91165703325477</v>
      </c>
      <c r="I152">
        <v>3.9260594802195699</v>
      </c>
      <c r="J152" t="str">
        <f>IF(Table1[[#This Row],[a_uiqm]]&lt;Table1[[#This Row],[b_uiqm]],"Naik","Turun")</f>
        <v>Turun</v>
      </c>
      <c r="K152" t="str">
        <f>IF(Table1[[#This Row],[b_uiqm]]&lt;Table1[[#This Row],[c_uiqm]],"Naik","Turun")</f>
        <v>Turun</v>
      </c>
      <c r="L152" t="str">
        <f>IF(Table1[[#This Row],[a_uiqm]]&lt;Table1[[#This Row],[c_uiqm]],"Naik","Turun")</f>
        <v>Turun</v>
      </c>
      <c r="M152">
        <f>Table1[[#This Row],[c_uiqm]]-Table1[[#This Row],[a_uiqm]]</f>
        <v>-1.56009226350541</v>
      </c>
      <c r="N152" t="str">
        <f>IF(Table1[[#This Row],[a_uciqe]]&lt;Table1[[#This Row],[b_uciqe]],"Naik","Turun")</f>
        <v>Naik</v>
      </c>
      <c r="O152" t="str">
        <f>IF(Table1[[#This Row],[b_uciqe]]&lt;Table1[[#This Row],[c_uciqe]],"Naik","Turun")</f>
        <v>Naik</v>
      </c>
      <c r="P152" t="str">
        <f>IF(Table1[[#This Row],[a_uciqe]]&lt;Table1[[#This Row],[c_uciqe]],"Naik","Turun")</f>
        <v>Naik</v>
      </c>
      <c r="Q152" t="s">
        <v>78</v>
      </c>
      <c r="R152" t="s">
        <v>19</v>
      </c>
      <c r="S152" t="s">
        <v>19</v>
      </c>
      <c r="T152" t="s">
        <v>19</v>
      </c>
    </row>
    <row r="153" spans="1:20" hidden="1" x14ac:dyDescent="0.25">
      <c r="A153">
        <v>151</v>
      </c>
      <c r="B153" t="s">
        <v>164</v>
      </c>
      <c r="C153" t="s">
        <v>78</v>
      </c>
      <c r="D153">
        <v>3.3947923248839902</v>
      </c>
      <c r="E153">
        <v>1.03287840352641</v>
      </c>
      <c r="F153">
        <v>3.4309479492225798</v>
      </c>
      <c r="G153">
        <v>1.0333778190368601</v>
      </c>
      <c r="H153">
        <v>1.49946312356273</v>
      </c>
      <c r="I153">
        <v>4.2468842173077297</v>
      </c>
      <c r="J153" t="str">
        <f>IF(Table1[[#This Row],[a_uiqm]]&lt;Table1[[#This Row],[b_uiqm]],"Naik","Turun")</f>
        <v>Naik</v>
      </c>
      <c r="K153" t="str">
        <f>IF(Table1[[#This Row],[b_uiqm]]&lt;Table1[[#This Row],[c_uiqm]],"Naik","Turun")</f>
        <v>Turun</v>
      </c>
      <c r="L153" t="str">
        <f>IF(Table1[[#This Row],[a_uiqm]]&lt;Table1[[#This Row],[c_uiqm]],"Naik","Turun")</f>
        <v>Turun</v>
      </c>
      <c r="M153">
        <f>Table1[[#This Row],[c_uiqm]]-Table1[[#This Row],[a_uiqm]]</f>
        <v>-1.8953292013212601</v>
      </c>
      <c r="N153" t="str">
        <f>IF(Table1[[#This Row],[a_uciqe]]&lt;Table1[[#This Row],[b_uciqe]],"Naik","Turun")</f>
        <v>Naik</v>
      </c>
      <c r="O153" t="str">
        <f>IF(Table1[[#This Row],[b_uciqe]]&lt;Table1[[#This Row],[c_uciqe]],"Naik","Turun")</f>
        <v>Naik</v>
      </c>
      <c r="P153" t="str">
        <f>IF(Table1[[#This Row],[a_uciqe]]&lt;Table1[[#This Row],[c_uciqe]],"Naik","Turun")</f>
        <v>Naik</v>
      </c>
      <c r="Q153" t="s">
        <v>78</v>
      </c>
      <c r="R153" t="s">
        <v>19</v>
      </c>
      <c r="S153" t="s">
        <v>19</v>
      </c>
      <c r="T153" t="s">
        <v>19</v>
      </c>
    </row>
    <row r="154" spans="1:20" hidden="1" x14ac:dyDescent="0.25">
      <c r="A154">
        <v>152</v>
      </c>
      <c r="B154" t="s">
        <v>165</v>
      </c>
      <c r="C154" t="s">
        <v>78</v>
      </c>
      <c r="D154">
        <v>3.3924296197882802</v>
      </c>
      <c r="E154">
        <v>0.98026481186134795</v>
      </c>
      <c r="F154">
        <v>3.4071434023213398</v>
      </c>
      <c r="G154">
        <v>0.98215334024664003</v>
      </c>
      <c r="H154">
        <v>1.39048830175928</v>
      </c>
      <c r="I154">
        <v>4.3296818426408397</v>
      </c>
      <c r="J154" t="str">
        <f>IF(Table1[[#This Row],[a_uiqm]]&lt;Table1[[#This Row],[b_uiqm]],"Naik","Turun")</f>
        <v>Naik</v>
      </c>
      <c r="K154" t="str">
        <f>IF(Table1[[#This Row],[b_uiqm]]&lt;Table1[[#This Row],[c_uiqm]],"Naik","Turun")</f>
        <v>Turun</v>
      </c>
      <c r="L154" t="str">
        <f>IF(Table1[[#This Row],[a_uiqm]]&lt;Table1[[#This Row],[c_uiqm]],"Naik","Turun")</f>
        <v>Turun</v>
      </c>
      <c r="M154">
        <f>Table1[[#This Row],[c_uiqm]]-Table1[[#This Row],[a_uiqm]]</f>
        <v>-2.001941318029</v>
      </c>
      <c r="N154" t="str">
        <f>IF(Table1[[#This Row],[a_uciqe]]&lt;Table1[[#This Row],[b_uciqe]],"Naik","Turun")</f>
        <v>Naik</v>
      </c>
      <c r="O154" t="str">
        <f>IF(Table1[[#This Row],[b_uciqe]]&lt;Table1[[#This Row],[c_uciqe]],"Naik","Turun")</f>
        <v>Naik</v>
      </c>
      <c r="P154" t="str">
        <f>IF(Table1[[#This Row],[a_uciqe]]&lt;Table1[[#This Row],[c_uciqe]],"Naik","Turun")</f>
        <v>Naik</v>
      </c>
      <c r="Q154" t="s">
        <v>78</v>
      </c>
      <c r="R154" t="s">
        <v>19</v>
      </c>
      <c r="S154" t="s">
        <v>19</v>
      </c>
      <c r="T154" t="s">
        <v>19</v>
      </c>
    </row>
    <row r="155" spans="1:20" hidden="1" x14ac:dyDescent="0.25">
      <c r="A155">
        <v>153</v>
      </c>
      <c r="B155" t="s">
        <v>166</v>
      </c>
      <c r="C155" t="s">
        <v>78</v>
      </c>
      <c r="D155">
        <v>3.5005672255260101</v>
      </c>
      <c r="E155">
        <v>1.3029961162829899</v>
      </c>
      <c r="F155">
        <v>3.49243021051113</v>
      </c>
      <c r="G155">
        <v>1.33858460822517</v>
      </c>
      <c r="H155">
        <v>1.76295346423338</v>
      </c>
      <c r="I155">
        <v>3.74880318660421</v>
      </c>
      <c r="J155" t="str">
        <f>IF(Table1[[#This Row],[a_uiqm]]&lt;Table1[[#This Row],[b_uiqm]],"Naik","Turun")</f>
        <v>Turun</v>
      </c>
      <c r="K155" t="str">
        <f>IF(Table1[[#This Row],[b_uiqm]]&lt;Table1[[#This Row],[c_uiqm]],"Naik","Turun")</f>
        <v>Turun</v>
      </c>
      <c r="L155" t="str">
        <f>IF(Table1[[#This Row],[a_uiqm]]&lt;Table1[[#This Row],[c_uiqm]],"Naik","Turun")</f>
        <v>Turun</v>
      </c>
      <c r="M155">
        <f>Table1[[#This Row],[c_uiqm]]-Table1[[#This Row],[a_uiqm]]</f>
        <v>-1.7376137612926301</v>
      </c>
      <c r="N155" t="str">
        <f>IF(Table1[[#This Row],[a_uciqe]]&lt;Table1[[#This Row],[b_uciqe]],"Naik","Turun")</f>
        <v>Naik</v>
      </c>
      <c r="O155" t="str">
        <f>IF(Table1[[#This Row],[b_uciqe]]&lt;Table1[[#This Row],[c_uciqe]],"Naik","Turun")</f>
        <v>Naik</v>
      </c>
      <c r="P155" t="str">
        <f>IF(Table1[[#This Row],[a_uciqe]]&lt;Table1[[#This Row],[c_uciqe]],"Naik","Turun")</f>
        <v>Naik</v>
      </c>
      <c r="Q155" t="s">
        <v>78</v>
      </c>
      <c r="R155" t="s">
        <v>19</v>
      </c>
      <c r="S155" t="s">
        <v>19</v>
      </c>
      <c r="T155" t="s">
        <v>19</v>
      </c>
    </row>
    <row r="156" spans="1:20" hidden="1" x14ac:dyDescent="0.25">
      <c r="A156">
        <v>154</v>
      </c>
      <c r="B156" t="s">
        <v>167</v>
      </c>
      <c r="C156" t="s">
        <v>10</v>
      </c>
      <c r="D156">
        <v>3.0711457133205098</v>
      </c>
      <c r="E156">
        <v>1.5347698357089199</v>
      </c>
      <c r="F156">
        <v>3.0484521235054101</v>
      </c>
      <c r="G156">
        <v>1.55937151893103</v>
      </c>
      <c r="H156">
        <v>2.1556587874044899</v>
      </c>
      <c r="I156">
        <v>4.3651053524581203</v>
      </c>
      <c r="J156" t="str">
        <f>IF(Table1[[#This Row],[a_uiqm]]&lt;Table1[[#This Row],[b_uiqm]],"Naik","Turun")</f>
        <v>Turun</v>
      </c>
      <c r="K156" t="str">
        <f>IF(Table1[[#This Row],[b_uiqm]]&lt;Table1[[#This Row],[c_uiqm]],"Naik","Turun")</f>
        <v>Turun</v>
      </c>
      <c r="L156" t="str">
        <f>IF(Table1[[#This Row],[a_uiqm]]&lt;Table1[[#This Row],[c_uiqm]],"Naik","Turun")</f>
        <v>Turun</v>
      </c>
      <c r="M156">
        <f>Table1[[#This Row],[c_uiqm]]-Table1[[#This Row],[a_uiqm]]</f>
        <v>-0.91548692591601988</v>
      </c>
      <c r="N156" t="str">
        <f>IF(Table1[[#This Row],[a_uciqe]]&lt;Table1[[#This Row],[b_uciqe]],"Naik","Turun")</f>
        <v>Naik</v>
      </c>
      <c r="O156" t="str">
        <f>IF(Table1[[#This Row],[b_uciqe]]&lt;Table1[[#This Row],[c_uciqe]],"Naik","Turun")</f>
        <v>Naik</v>
      </c>
      <c r="P156" t="str">
        <f>IF(Table1[[#This Row],[a_uciqe]]&lt;Table1[[#This Row],[c_uciqe]],"Naik","Turun")</f>
        <v>Naik</v>
      </c>
      <c r="Q156" t="s">
        <v>10</v>
      </c>
      <c r="R156" t="s">
        <v>19</v>
      </c>
      <c r="S156" t="s">
        <v>19</v>
      </c>
      <c r="T156" t="s">
        <v>19</v>
      </c>
    </row>
    <row r="157" spans="1:20" x14ac:dyDescent="0.25">
      <c r="A157">
        <v>333</v>
      </c>
      <c r="B157" t="s">
        <v>346</v>
      </c>
      <c r="C157" t="s">
        <v>12</v>
      </c>
      <c r="D157">
        <v>1.82637623141224</v>
      </c>
      <c r="E157">
        <v>0.94127696300471098</v>
      </c>
      <c r="F157">
        <v>1.85384767006132</v>
      </c>
      <c r="G157">
        <v>0.93989242431499997</v>
      </c>
      <c r="H157">
        <v>1.8413375624410999</v>
      </c>
      <c r="I157">
        <v>1.4727928650907001</v>
      </c>
      <c r="J157" t="str">
        <f>IF(Table1[[#This Row],[a_uiqm]]&lt;Table1[[#This Row],[b_uiqm]],"Naik","Turun")</f>
        <v>Naik</v>
      </c>
      <c r="K157" t="str">
        <f>IF(Table1[[#This Row],[b_uiqm]]&lt;Table1[[#This Row],[c_uiqm]],"Naik","Turun")</f>
        <v>Turun</v>
      </c>
      <c r="L157" t="str">
        <f>IF(Table1[[#This Row],[a_uiqm]]&lt;Table1[[#This Row],[c_uiqm]],"Naik","Turun")</f>
        <v>Naik</v>
      </c>
      <c r="M157">
        <f>Table1[[#This Row],[c_uiqm]]-Table1[[#This Row],[a_uiqm]]</f>
        <v>1.4961331028859881E-2</v>
      </c>
      <c r="N157" t="str">
        <f>IF(Table1[[#This Row],[a_uciqe]]&lt;Table1[[#This Row],[b_uciqe]],"Naik","Turun")</f>
        <v>Turun</v>
      </c>
      <c r="O157" t="str">
        <f>IF(Table1[[#This Row],[b_uciqe]]&lt;Table1[[#This Row],[c_uciqe]],"Naik","Turun")</f>
        <v>Naik</v>
      </c>
      <c r="P157" t="str">
        <f>IF(Table1[[#This Row],[a_uciqe]]&lt;Table1[[#This Row],[c_uciqe]],"Naik","Turun")</f>
        <v>Naik</v>
      </c>
      <c r="Q157" t="s">
        <v>12</v>
      </c>
      <c r="R157" t="s">
        <v>10</v>
      </c>
      <c r="S157" t="s">
        <v>10</v>
      </c>
      <c r="T157" t="s">
        <v>10</v>
      </c>
    </row>
    <row r="158" spans="1:20" hidden="1" x14ac:dyDescent="0.25">
      <c r="A158">
        <v>156</v>
      </c>
      <c r="B158" t="s">
        <v>169</v>
      </c>
      <c r="C158" t="s">
        <v>19</v>
      </c>
      <c r="D158">
        <v>3.0773928939717798</v>
      </c>
      <c r="E158">
        <v>0.97561231530198</v>
      </c>
      <c r="F158">
        <v>3.1493049079895199</v>
      </c>
      <c r="G158">
        <v>0.990312647691721</v>
      </c>
      <c r="H158">
        <v>2.0177770913547999</v>
      </c>
      <c r="I158">
        <v>3.2069955170825599</v>
      </c>
      <c r="J158" t="str">
        <f>IF(Table1[[#This Row],[a_uiqm]]&lt;Table1[[#This Row],[b_uiqm]],"Naik","Turun")</f>
        <v>Naik</v>
      </c>
      <c r="K158" t="str">
        <f>IF(Table1[[#This Row],[b_uiqm]]&lt;Table1[[#This Row],[c_uiqm]],"Naik","Turun")</f>
        <v>Turun</v>
      </c>
      <c r="L158" t="str">
        <f>IF(Table1[[#This Row],[a_uiqm]]&lt;Table1[[#This Row],[c_uiqm]],"Naik","Turun")</f>
        <v>Turun</v>
      </c>
      <c r="M158">
        <f>Table1[[#This Row],[c_uiqm]]-Table1[[#This Row],[a_uiqm]]</f>
        <v>-1.05961580261698</v>
      </c>
      <c r="N158" t="str">
        <f>IF(Table1[[#This Row],[a_uciqe]]&lt;Table1[[#This Row],[b_uciqe]],"Naik","Turun")</f>
        <v>Naik</v>
      </c>
      <c r="O158" t="str">
        <f>IF(Table1[[#This Row],[b_uciqe]]&lt;Table1[[#This Row],[c_uciqe]],"Naik","Turun")</f>
        <v>Naik</v>
      </c>
      <c r="P158" t="str">
        <f>IF(Table1[[#This Row],[a_uciqe]]&lt;Table1[[#This Row],[c_uciqe]],"Naik","Turun")</f>
        <v>Naik</v>
      </c>
      <c r="Q158" t="s">
        <v>19</v>
      </c>
      <c r="R158" t="s">
        <v>19</v>
      </c>
      <c r="S158" t="s">
        <v>19</v>
      </c>
      <c r="T158" t="s">
        <v>19</v>
      </c>
    </row>
    <row r="159" spans="1:20" hidden="1" x14ac:dyDescent="0.25">
      <c r="A159">
        <v>157</v>
      </c>
      <c r="B159" t="s">
        <v>170</v>
      </c>
      <c r="C159" t="s">
        <v>19</v>
      </c>
      <c r="D159">
        <v>2.95158305741908</v>
      </c>
      <c r="E159">
        <v>1.04817405747423</v>
      </c>
      <c r="F159">
        <v>3.1136836246872801</v>
      </c>
      <c r="G159">
        <v>1.0673728254904999</v>
      </c>
      <c r="H159">
        <v>1.97264484031425</v>
      </c>
      <c r="I159">
        <v>3.4848067248728598</v>
      </c>
      <c r="J159" t="str">
        <f>IF(Table1[[#This Row],[a_uiqm]]&lt;Table1[[#This Row],[b_uiqm]],"Naik","Turun")</f>
        <v>Naik</v>
      </c>
      <c r="K159" t="str">
        <f>IF(Table1[[#This Row],[b_uiqm]]&lt;Table1[[#This Row],[c_uiqm]],"Naik","Turun")</f>
        <v>Turun</v>
      </c>
      <c r="L159" t="str">
        <f>IF(Table1[[#This Row],[a_uiqm]]&lt;Table1[[#This Row],[c_uiqm]],"Naik","Turun")</f>
        <v>Turun</v>
      </c>
      <c r="M159">
        <f>Table1[[#This Row],[c_uiqm]]-Table1[[#This Row],[a_uiqm]]</f>
        <v>-0.97893821710482998</v>
      </c>
      <c r="N159" t="str">
        <f>IF(Table1[[#This Row],[a_uciqe]]&lt;Table1[[#This Row],[b_uciqe]],"Naik","Turun")</f>
        <v>Naik</v>
      </c>
      <c r="O159" t="str">
        <f>IF(Table1[[#This Row],[b_uciqe]]&lt;Table1[[#This Row],[c_uciqe]],"Naik","Turun")</f>
        <v>Naik</v>
      </c>
      <c r="P159" t="str">
        <f>IF(Table1[[#This Row],[a_uciqe]]&lt;Table1[[#This Row],[c_uciqe]],"Naik","Turun")</f>
        <v>Naik</v>
      </c>
      <c r="Q159" t="s">
        <v>19</v>
      </c>
      <c r="R159" t="s">
        <v>19</v>
      </c>
      <c r="S159" t="s">
        <v>19</v>
      </c>
      <c r="T159" t="s">
        <v>19</v>
      </c>
    </row>
    <row r="160" spans="1:20" hidden="1" x14ac:dyDescent="0.25">
      <c r="A160">
        <v>158</v>
      </c>
      <c r="B160" t="s">
        <v>171</v>
      </c>
      <c r="C160" t="s">
        <v>12</v>
      </c>
      <c r="D160">
        <v>2.9084396634842702</v>
      </c>
      <c r="E160">
        <v>1.3540134057567399</v>
      </c>
      <c r="F160">
        <v>2.89791548190385</v>
      </c>
      <c r="G160">
        <v>1.3683540001955301</v>
      </c>
      <c r="H160">
        <v>1.1249299115928499</v>
      </c>
      <c r="I160">
        <v>7.5165810905889003</v>
      </c>
      <c r="J160" t="str">
        <f>IF(Table1[[#This Row],[a_uiqm]]&lt;Table1[[#This Row],[b_uiqm]],"Naik","Turun")</f>
        <v>Turun</v>
      </c>
      <c r="K160" t="str">
        <f>IF(Table1[[#This Row],[b_uiqm]]&lt;Table1[[#This Row],[c_uiqm]],"Naik","Turun")</f>
        <v>Turun</v>
      </c>
      <c r="L160" t="str">
        <f>IF(Table1[[#This Row],[a_uiqm]]&lt;Table1[[#This Row],[c_uiqm]],"Naik","Turun")</f>
        <v>Turun</v>
      </c>
      <c r="M160">
        <f>Table1[[#This Row],[c_uiqm]]-Table1[[#This Row],[a_uiqm]]</f>
        <v>-1.7835097518914202</v>
      </c>
      <c r="N160" t="str">
        <f>IF(Table1[[#This Row],[a_uciqe]]&lt;Table1[[#This Row],[b_uciqe]],"Naik","Turun")</f>
        <v>Naik</v>
      </c>
      <c r="O160" t="str">
        <f>IF(Table1[[#This Row],[b_uciqe]]&lt;Table1[[#This Row],[c_uciqe]],"Naik","Turun")</f>
        <v>Naik</v>
      </c>
      <c r="P160" t="str">
        <f>IF(Table1[[#This Row],[a_uciqe]]&lt;Table1[[#This Row],[c_uciqe]],"Naik","Turun")</f>
        <v>Naik</v>
      </c>
      <c r="Q160" t="s">
        <v>12</v>
      </c>
      <c r="R160" t="s">
        <v>19</v>
      </c>
      <c r="S160" t="s">
        <v>19</v>
      </c>
      <c r="T160" t="s">
        <v>19</v>
      </c>
    </row>
    <row r="161" spans="1:20" hidden="1" x14ac:dyDescent="0.25">
      <c r="A161">
        <v>159</v>
      </c>
      <c r="B161" t="s">
        <v>172</v>
      </c>
      <c r="C161" t="s">
        <v>19</v>
      </c>
      <c r="D161">
        <v>2.71888918919193</v>
      </c>
      <c r="E161">
        <v>0.96076482978872202</v>
      </c>
      <c r="F161">
        <v>2.9975048798064998</v>
      </c>
      <c r="G161">
        <v>0.95006847178627996</v>
      </c>
      <c r="H161">
        <v>2.1921945592225498</v>
      </c>
      <c r="I161">
        <v>2.26648380308372</v>
      </c>
      <c r="J161" t="str">
        <f>IF(Table1[[#This Row],[a_uiqm]]&lt;Table1[[#This Row],[b_uiqm]],"Naik","Turun")</f>
        <v>Naik</v>
      </c>
      <c r="K161" t="str">
        <f>IF(Table1[[#This Row],[b_uiqm]]&lt;Table1[[#This Row],[c_uiqm]],"Naik","Turun")</f>
        <v>Turun</v>
      </c>
      <c r="L161" t="str">
        <f>IF(Table1[[#This Row],[a_uiqm]]&lt;Table1[[#This Row],[c_uiqm]],"Naik","Turun")</f>
        <v>Turun</v>
      </c>
      <c r="M161">
        <f>Table1[[#This Row],[c_uiqm]]-Table1[[#This Row],[a_uiqm]]</f>
        <v>-0.52669462996938021</v>
      </c>
      <c r="N161" t="str">
        <f>IF(Table1[[#This Row],[a_uciqe]]&lt;Table1[[#This Row],[b_uciqe]],"Naik","Turun")</f>
        <v>Turun</v>
      </c>
      <c r="O161" t="str">
        <f>IF(Table1[[#This Row],[b_uciqe]]&lt;Table1[[#This Row],[c_uciqe]],"Naik","Turun")</f>
        <v>Naik</v>
      </c>
      <c r="P161" t="str">
        <f>IF(Table1[[#This Row],[a_uciqe]]&lt;Table1[[#This Row],[c_uciqe]],"Naik","Turun")</f>
        <v>Naik</v>
      </c>
      <c r="Q161" t="s">
        <v>19</v>
      </c>
      <c r="R161" t="s">
        <v>19</v>
      </c>
      <c r="S161" t="s">
        <v>19</v>
      </c>
      <c r="T161" t="s">
        <v>19</v>
      </c>
    </row>
    <row r="162" spans="1:20" x14ac:dyDescent="0.25">
      <c r="A162">
        <v>339</v>
      </c>
      <c r="B162" t="s">
        <v>352</v>
      </c>
      <c r="C162" t="s">
        <v>12</v>
      </c>
      <c r="D162">
        <v>1.4151732888030999</v>
      </c>
      <c r="E162">
        <v>0.985628912469521</v>
      </c>
      <c r="F162">
        <v>1.4347319443543201</v>
      </c>
      <c r="G162">
        <v>1.01554478299412</v>
      </c>
      <c r="H162">
        <v>1.7434397860270401</v>
      </c>
      <c r="I162">
        <v>1.3665791790007</v>
      </c>
      <c r="J162" t="str">
        <f>IF(Table1[[#This Row],[a_uiqm]]&lt;Table1[[#This Row],[b_uiqm]],"Naik","Turun")</f>
        <v>Naik</v>
      </c>
      <c r="K162" t="str">
        <f>IF(Table1[[#This Row],[b_uiqm]]&lt;Table1[[#This Row],[c_uiqm]],"Naik","Turun")</f>
        <v>Naik</v>
      </c>
      <c r="L162" t="str">
        <f>IF(Table1[[#This Row],[a_uiqm]]&lt;Table1[[#This Row],[c_uiqm]],"Naik","Turun")</f>
        <v>Naik</v>
      </c>
      <c r="M162">
        <f>Table1[[#This Row],[c_uiqm]]-Table1[[#This Row],[a_uiqm]]</f>
        <v>0.32826649722394019</v>
      </c>
      <c r="N162" t="str">
        <f>IF(Table1[[#This Row],[a_uciqe]]&lt;Table1[[#This Row],[b_uciqe]],"Naik","Turun")</f>
        <v>Naik</v>
      </c>
      <c r="O162" t="str">
        <f>IF(Table1[[#This Row],[b_uciqe]]&lt;Table1[[#This Row],[c_uciqe]],"Naik","Turun")</f>
        <v>Naik</v>
      </c>
      <c r="P162" t="str">
        <f>IF(Table1[[#This Row],[a_uciqe]]&lt;Table1[[#This Row],[c_uciqe]],"Naik","Turun")</f>
        <v>Naik</v>
      </c>
      <c r="Q162" t="s">
        <v>12</v>
      </c>
      <c r="R162" t="s">
        <v>10</v>
      </c>
      <c r="S162" t="s">
        <v>10</v>
      </c>
      <c r="T162" t="s">
        <v>10</v>
      </c>
    </row>
    <row r="163" spans="1:20" hidden="1" x14ac:dyDescent="0.25">
      <c r="A163">
        <v>161</v>
      </c>
      <c r="B163" t="s">
        <v>174</v>
      </c>
      <c r="C163" t="s">
        <v>12</v>
      </c>
      <c r="D163">
        <v>2.58064445665585</v>
      </c>
      <c r="E163">
        <v>1.6667503244278601</v>
      </c>
      <c r="F163">
        <v>2.5315400965105099</v>
      </c>
      <c r="G163">
        <v>1.7071033078051201</v>
      </c>
      <c r="H163">
        <v>1.4552860811583901</v>
      </c>
      <c r="I163">
        <v>5.2851867608811398</v>
      </c>
      <c r="J163" t="str">
        <f>IF(Table1[[#This Row],[a_uiqm]]&lt;Table1[[#This Row],[b_uiqm]],"Naik","Turun")</f>
        <v>Turun</v>
      </c>
      <c r="K163" t="str">
        <f>IF(Table1[[#This Row],[b_uiqm]]&lt;Table1[[#This Row],[c_uiqm]],"Naik","Turun")</f>
        <v>Turun</v>
      </c>
      <c r="L163" t="str">
        <f>IF(Table1[[#This Row],[a_uiqm]]&lt;Table1[[#This Row],[c_uiqm]],"Naik","Turun")</f>
        <v>Turun</v>
      </c>
      <c r="M163">
        <f>Table1[[#This Row],[c_uiqm]]-Table1[[#This Row],[a_uiqm]]</f>
        <v>-1.1253583754974599</v>
      </c>
      <c r="N163" t="str">
        <f>IF(Table1[[#This Row],[a_uciqe]]&lt;Table1[[#This Row],[b_uciqe]],"Naik","Turun")</f>
        <v>Naik</v>
      </c>
      <c r="O163" t="str">
        <f>IF(Table1[[#This Row],[b_uciqe]]&lt;Table1[[#This Row],[c_uciqe]],"Naik","Turun")</f>
        <v>Naik</v>
      </c>
      <c r="P163" t="str">
        <f>IF(Table1[[#This Row],[a_uciqe]]&lt;Table1[[#This Row],[c_uciqe]],"Naik","Turun")</f>
        <v>Naik</v>
      </c>
      <c r="Q163" t="s">
        <v>12</v>
      </c>
      <c r="R163" t="s">
        <v>19</v>
      </c>
      <c r="S163" t="s">
        <v>19</v>
      </c>
      <c r="T163" t="s">
        <v>19</v>
      </c>
    </row>
    <row r="164" spans="1:20" x14ac:dyDescent="0.25">
      <c r="A164">
        <v>358</v>
      </c>
      <c r="B164" t="s">
        <v>371</v>
      </c>
      <c r="C164" t="s">
        <v>10</v>
      </c>
      <c r="D164">
        <v>2.4117405121974498</v>
      </c>
      <c r="E164">
        <v>0.81823999043214801</v>
      </c>
      <c r="F164">
        <v>2.5335999662454398</v>
      </c>
      <c r="G164">
        <v>0.83122479102385405</v>
      </c>
      <c r="H164">
        <v>2.5342184472447902</v>
      </c>
      <c r="I164">
        <v>1.3594516362406099</v>
      </c>
      <c r="J164" t="str">
        <f>IF(Table1[[#This Row],[a_uiqm]]&lt;Table1[[#This Row],[b_uiqm]],"Naik","Turun")</f>
        <v>Naik</v>
      </c>
      <c r="K164" t="str">
        <f>IF(Table1[[#This Row],[b_uiqm]]&lt;Table1[[#This Row],[c_uiqm]],"Naik","Turun")</f>
        <v>Naik</v>
      </c>
      <c r="L164" t="str">
        <f>IF(Table1[[#This Row],[a_uiqm]]&lt;Table1[[#This Row],[c_uiqm]],"Naik","Turun")</f>
        <v>Naik</v>
      </c>
      <c r="M164">
        <f>Table1[[#This Row],[c_uiqm]]-Table1[[#This Row],[a_uiqm]]</f>
        <v>0.12247793504734039</v>
      </c>
      <c r="N164" t="str">
        <f>IF(Table1[[#This Row],[a_uciqe]]&lt;Table1[[#This Row],[b_uciqe]],"Naik","Turun")</f>
        <v>Naik</v>
      </c>
      <c r="O164" t="str">
        <f>IF(Table1[[#This Row],[b_uciqe]]&lt;Table1[[#This Row],[c_uciqe]],"Naik","Turun")</f>
        <v>Naik</v>
      </c>
      <c r="P164" t="str">
        <f>IF(Table1[[#This Row],[a_uciqe]]&lt;Table1[[#This Row],[c_uciqe]],"Naik","Turun")</f>
        <v>Naik</v>
      </c>
      <c r="Q164" t="s">
        <v>10</v>
      </c>
      <c r="R164" t="s">
        <v>10</v>
      </c>
      <c r="S164" t="s">
        <v>10</v>
      </c>
      <c r="T164" t="s">
        <v>10</v>
      </c>
    </row>
    <row r="165" spans="1:20" hidden="1" x14ac:dyDescent="0.25">
      <c r="A165">
        <v>163</v>
      </c>
      <c r="B165" t="s">
        <v>176</v>
      </c>
      <c r="C165" t="s">
        <v>19</v>
      </c>
      <c r="D165">
        <v>2.58736283025303</v>
      </c>
      <c r="E165">
        <v>0.80349634251698299</v>
      </c>
      <c r="F165">
        <v>2.91437526148531</v>
      </c>
      <c r="G165">
        <v>0.78902784952140603</v>
      </c>
      <c r="H165">
        <v>2.77820446600979</v>
      </c>
      <c r="I165">
        <v>1.24161935302934</v>
      </c>
      <c r="J165" t="str">
        <f>IF(Table1[[#This Row],[a_uiqm]]&lt;Table1[[#This Row],[b_uiqm]],"Naik","Turun")</f>
        <v>Naik</v>
      </c>
      <c r="K165" t="str">
        <f>IF(Table1[[#This Row],[b_uiqm]]&lt;Table1[[#This Row],[c_uiqm]],"Naik","Turun")</f>
        <v>Turun</v>
      </c>
      <c r="L165" t="str">
        <f>IF(Table1[[#This Row],[a_uiqm]]&lt;Table1[[#This Row],[c_uiqm]],"Naik","Turun")</f>
        <v>Naik</v>
      </c>
      <c r="M165">
        <f>Table1[[#This Row],[c_uiqm]]-Table1[[#This Row],[a_uiqm]]</f>
        <v>0.19084163575675994</v>
      </c>
      <c r="N165" t="str">
        <f>IF(Table1[[#This Row],[a_uciqe]]&lt;Table1[[#This Row],[b_uciqe]],"Naik","Turun")</f>
        <v>Turun</v>
      </c>
      <c r="O165" t="str">
        <f>IF(Table1[[#This Row],[b_uciqe]]&lt;Table1[[#This Row],[c_uciqe]],"Naik","Turun")</f>
        <v>Naik</v>
      </c>
      <c r="P165" t="str">
        <f>IF(Table1[[#This Row],[a_uciqe]]&lt;Table1[[#This Row],[c_uciqe]],"Naik","Turun")</f>
        <v>Naik</v>
      </c>
      <c r="Q165" t="s">
        <v>19</v>
      </c>
      <c r="R165" t="s">
        <v>19</v>
      </c>
      <c r="S165" t="s">
        <v>19</v>
      </c>
      <c r="T165" t="s">
        <v>19</v>
      </c>
    </row>
    <row r="166" spans="1:20" hidden="1" x14ac:dyDescent="0.25">
      <c r="A166">
        <v>164</v>
      </c>
      <c r="B166" t="s">
        <v>177</v>
      </c>
      <c r="C166" t="s">
        <v>78</v>
      </c>
      <c r="D166">
        <v>3.6731066142656399</v>
      </c>
      <c r="E166">
        <v>1.19315652269892</v>
      </c>
      <c r="F166">
        <v>3.6628881848897898</v>
      </c>
      <c r="G166">
        <v>1.2052099076147</v>
      </c>
      <c r="H166">
        <v>1.7405882629592899</v>
      </c>
      <c r="I166">
        <v>3.95299553928729</v>
      </c>
      <c r="J166" t="str">
        <f>IF(Table1[[#This Row],[a_uiqm]]&lt;Table1[[#This Row],[b_uiqm]],"Naik","Turun")</f>
        <v>Turun</v>
      </c>
      <c r="K166" t="str">
        <f>IF(Table1[[#This Row],[b_uiqm]]&lt;Table1[[#This Row],[c_uiqm]],"Naik","Turun")</f>
        <v>Turun</v>
      </c>
      <c r="L166" t="str">
        <f>IF(Table1[[#This Row],[a_uiqm]]&lt;Table1[[#This Row],[c_uiqm]],"Naik","Turun")</f>
        <v>Turun</v>
      </c>
      <c r="M166">
        <f>Table1[[#This Row],[c_uiqm]]-Table1[[#This Row],[a_uiqm]]</f>
        <v>-1.93251835130635</v>
      </c>
      <c r="N166" t="str">
        <f>IF(Table1[[#This Row],[a_uciqe]]&lt;Table1[[#This Row],[b_uciqe]],"Naik","Turun")</f>
        <v>Naik</v>
      </c>
      <c r="O166" t="str">
        <f>IF(Table1[[#This Row],[b_uciqe]]&lt;Table1[[#This Row],[c_uciqe]],"Naik","Turun")</f>
        <v>Naik</v>
      </c>
      <c r="P166" t="str">
        <f>IF(Table1[[#This Row],[a_uciqe]]&lt;Table1[[#This Row],[c_uciqe]],"Naik","Turun")</f>
        <v>Naik</v>
      </c>
      <c r="Q166" t="s">
        <v>78</v>
      </c>
      <c r="R166" t="s">
        <v>19</v>
      </c>
      <c r="S166" t="s">
        <v>19</v>
      </c>
      <c r="T166" t="s">
        <v>19</v>
      </c>
    </row>
    <row r="167" spans="1:20" hidden="1" x14ac:dyDescent="0.25">
      <c r="A167">
        <v>165</v>
      </c>
      <c r="B167" t="s">
        <v>178</v>
      </c>
      <c r="C167" t="s">
        <v>19</v>
      </c>
      <c r="D167">
        <v>2.5404830744182498</v>
      </c>
      <c r="E167">
        <v>0.80552593314215803</v>
      </c>
      <c r="F167">
        <v>2.8718580247719099</v>
      </c>
      <c r="G167">
        <v>0.80423593708260199</v>
      </c>
      <c r="H167">
        <v>2.4349497988851301</v>
      </c>
      <c r="I167">
        <v>1.5439071088113701</v>
      </c>
      <c r="J167" t="str">
        <f>IF(Table1[[#This Row],[a_uiqm]]&lt;Table1[[#This Row],[b_uiqm]],"Naik","Turun")</f>
        <v>Naik</v>
      </c>
      <c r="K167" t="str">
        <f>IF(Table1[[#This Row],[b_uiqm]]&lt;Table1[[#This Row],[c_uiqm]],"Naik","Turun")</f>
        <v>Turun</v>
      </c>
      <c r="L167" t="str">
        <f>IF(Table1[[#This Row],[a_uiqm]]&lt;Table1[[#This Row],[c_uiqm]],"Naik","Turun")</f>
        <v>Turun</v>
      </c>
      <c r="M167">
        <f>Table1[[#This Row],[c_uiqm]]-Table1[[#This Row],[a_uiqm]]</f>
        <v>-0.10553327553311975</v>
      </c>
      <c r="N167" t="str">
        <f>IF(Table1[[#This Row],[a_uciqe]]&lt;Table1[[#This Row],[b_uciqe]],"Naik","Turun")</f>
        <v>Turun</v>
      </c>
      <c r="O167" t="str">
        <f>IF(Table1[[#This Row],[b_uciqe]]&lt;Table1[[#This Row],[c_uciqe]],"Naik","Turun")</f>
        <v>Naik</v>
      </c>
      <c r="P167" t="str">
        <f>IF(Table1[[#This Row],[a_uciqe]]&lt;Table1[[#This Row],[c_uciqe]],"Naik","Turun")</f>
        <v>Naik</v>
      </c>
      <c r="Q167" t="s">
        <v>19</v>
      </c>
      <c r="R167" t="s">
        <v>19</v>
      </c>
      <c r="S167" t="s">
        <v>19</v>
      </c>
      <c r="T167" t="s">
        <v>19</v>
      </c>
    </row>
    <row r="168" spans="1:20" hidden="1" x14ac:dyDescent="0.25">
      <c r="A168">
        <v>166</v>
      </c>
      <c r="B168" t="s">
        <v>179</v>
      </c>
      <c r="C168" t="s">
        <v>19</v>
      </c>
      <c r="D168">
        <v>3.1454986084310401</v>
      </c>
      <c r="E168">
        <v>0.84213861755159003</v>
      </c>
      <c r="F168">
        <v>3.32625932932473</v>
      </c>
      <c r="G168">
        <v>0.83651441688497596</v>
      </c>
      <c r="H168">
        <v>2.8246211793219498</v>
      </c>
      <c r="I168">
        <v>1.3477900050579299</v>
      </c>
      <c r="J168" t="str">
        <f>IF(Table1[[#This Row],[a_uiqm]]&lt;Table1[[#This Row],[b_uiqm]],"Naik","Turun")</f>
        <v>Naik</v>
      </c>
      <c r="K168" t="str">
        <f>IF(Table1[[#This Row],[b_uiqm]]&lt;Table1[[#This Row],[c_uiqm]],"Naik","Turun")</f>
        <v>Turun</v>
      </c>
      <c r="L168" t="str">
        <f>IF(Table1[[#This Row],[a_uiqm]]&lt;Table1[[#This Row],[c_uiqm]],"Naik","Turun")</f>
        <v>Turun</v>
      </c>
      <c r="M168">
        <f>Table1[[#This Row],[c_uiqm]]-Table1[[#This Row],[a_uiqm]]</f>
        <v>-0.32087742910909034</v>
      </c>
      <c r="N168" t="str">
        <f>IF(Table1[[#This Row],[a_uciqe]]&lt;Table1[[#This Row],[b_uciqe]],"Naik","Turun")</f>
        <v>Turun</v>
      </c>
      <c r="O168" t="str">
        <f>IF(Table1[[#This Row],[b_uciqe]]&lt;Table1[[#This Row],[c_uciqe]],"Naik","Turun")</f>
        <v>Naik</v>
      </c>
      <c r="P168" t="str">
        <f>IF(Table1[[#This Row],[a_uciqe]]&lt;Table1[[#This Row],[c_uciqe]],"Naik","Turun")</f>
        <v>Naik</v>
      </c>
      <c r="Q168" t="s">
        <v>19</v>
      </c>
      <c r="R168" t="s">
        <v>19</v>
      </c>
      <c r="S168" t="s">
        <v>19</v>
      </c>
      <c r="T168" t="s">
        <v>19</v>
      </c>
    </row>
    <row r="169" spans="1:20" hidden="1" x14ac:dyDescent="0.25">
      <c r="A169">
        <v>167</v>
      </c>
      <c r="B169" t="s">
        <v>180</v>
      </c>
      <c r="C169" t="s">
        <v>19</v>
      </c>
      <c r="D169">
        <v>3.2421512953458298</v>
      </c>
      <c r="E169">
        <v>1.0340632959302001</v>
      </c>
      <c r="F169">
        <v>3.38123792133075</v>
      </c>
      <c r="G169">
        <v>1.01280448440489</v>
      </c>
      <c r="H169">
        <v>2.4667252226263598</v>
      </c>
      <c r="I169">
        <v>2.45732522952044</v>
      </c>
      <c r="J169" t="str">
        <f>IF(Table1[[#This Row],[a_uiqm]]&lt;Table1[[#This Row],[b_uiqm]],"Naik","Turun")</f>
        <v>Naik</v>
      </c>
      <c r="K169" t="str">
        <f>IF(Table1[[#This Row],[b_uiqm]]&lt;Table1[[#This Row],[c_uiqm]],"Naik","Turun")</f>
        <v>Turun</v>
      </c>
      <c r="L169" t="str">
        <f>IF(Table1[[#This Row],[a_uiqm]]&lt;Table1[[#This Row],[c_uiqm]],"Naik","Turun")</f>
        <v>Turun</v>
      </c>
      <c r="M169">
        <f>Table1[[#This Row],[c_uiqm]]-Table1[[#This Row],[a_uiqm]]</f>
        <v>-0.77542607271946995</v>
      </c>
      <c r="N169" t="str">
        <f>IF(Table1[[#This Row],[a_uciqe]]&lt;Table1[[#This Row],[b_uciqe]],"Naik","Turun")</f>
        <v>Turun</v>
      </c>
      <c r="O169" t="str">
        <f>IF(Table1[[#This Row],[b_uciqe]]&lt;Table1[[#This Row],[c_uciqe]],"Naik","Turun")</f>
        <v>Naik</v>
      </c>
      <c r="P169" t="str">
        <f>IF(Table1[[#This Row],[a_uciqe]]&lt;Table1[[#This Row],[c_uciqe]],"Naik","Turun")</f>
        <v>Naik</v>
      </c>
      <c r="Q169" t="s">
        <v>19</v>
      </c>
      <c r="R169" t="s">
        <v>19</v>
      </c>
      <c r="S169" t="s">
        <v>19</v>
      </c>
      <c r="T169" t="s">
        <v>19</v>
      </c>
    </row>
    <row r="170" spans="1:20" hidden="1" x14ac:dyDescent="0.25">
      <c r="A170">
        <v>168</v>
      </c>
      <c r="B170" t="s">
        <v>181</v>
      </c>
      <c r="C170" t="s">
        <v>78</v>
      </c>
      <c r="D170">
        <v>3.4258735461916601</v>
      </c>
      <c r="E170">
        <v>1.24984798394896</v>
      </c>
      <c r="F170">
        <v>3.4094344342480798</v>
      </c>
      <c r="G170">
        <v>1.26794267453854</v>
      </c>
      <c r="H170">
        <v>0.83985062299624602</v>
      </c>
      <c r="I170">
        <v>6.9859845828381504</v>
      </c>
      <c r="J170" t="str">
        <f>IF(Table1[[#This Row],[a_uiqm]]&lt;Table1[[#This Row],[b_uiqm]],"Naik","Turun")</f>
        <v>Turun</v>
      </c>
      <c r="K170" t="str">
        <f>IF(Table1[[#This Row],[b_uiqm]]&lt;Table1[[#This Row],[c_uiqm]],"Naik","Turun")</f>
        <v>Turun</v>
      </c>
      <c r="L170" t="str">
        <f>IF(Table1[[#This Row],[a_uiqm]]&lt;Table1[[#This Row],[c_uiqm]],"Naik","Turun")</f>
        <v>Turun</v>
      </c>
      <c r="M170">
        <f>Table1[[#This Row],[c_uiqm]]-Table1[[#This Row],[a_uiqm]]</f>
        <v>-2.5860229231954142</v>
      </c>
      <c r="N170" t="str">
        <f>IF(Table1[[#This Row],[a_uciqe]]&lt;Table1[[#This Row],[b_uciqe]],"Naik","Turun")</f>
        <v>Naik</v>
      </c>
      <c r="O170" t="str">
        <f>IF(Table1[[#This Row],[b_uciqe]]&lt;Table1[[#This Row],[c_uciqe]],"Naik","Turun")</f>
        <v>Naik</v>
      </c>
      <c r="P170" t="str">
        <f>IF(Table1[[#This Row],[a_uciqe]]&lt;Table1[[#This Row],[c_uciqe]],"Naik","Turun")</f>
        <v>Naik</v>
      </c>
      <c r="Q170" t="s">
        <v>78</v>
      </c>
      <c r="R170" t="s">
        <v>19</v>
      </c>
      <c r="S170" t="s">
        <v>19</v>
      </c>
      <c r="T170" t="s">
        <v>19</v>
      </c>
    </row>
    <row r="171" spans="1:20" hidden="1" x14ac:dyDescent="0.25">
      <c r="A171">
        <v>169</v>
      </c>
      <c r="B171" t="s">
        <v>182</v>
      </c>
      <c r="C171" t="s">
        <v>19</v>
      </c>
      <c r="D171">
        <v>3.3454507471130799</v>
      </c>
      <c r="E171">
        <v>0.942161357320767</v>
      </c>
      <c r="F171">
        <v>3.45608105199896</v>
      </c>
      <c r="G171">
        <v>0.93075899132389395</v>
      </c>
      <c r="H171">
        <v>2.3618429724912402</v>
      </c>
      <c r="I171">
        <v>2.0617110474295401</v>
      </c>
      <c r="J171" t="str">
        <f>IF(Table1[[#This Row],[a_uiqm]]&lt;Table1[[#This Row],[b_uiqm]],"Naik","Turun")</f>
        <v>Naik</v>
      </c>
      <c r="K171" t="str">
        <f>IF(Table1[[#This Row],[b_uiqm]]&lt;Table1[[#This Row],[c_uiqm]],"Naik","Turun")</f>
        <v>Turun</v>
      </c>
      <c r="L171" t="str">
        <f>IF(Table1[[#This Row],[a_uiqm]]&lt;Table1[[#This Row],[c_uiqm]],"Naik","Turun")</f>
        <v>Turun</v>
      </c>
      <c r="M171">
        <f>Table1[[#This Row],[c_uiqm]]-Table1[[#This Row],[a_uiqm]]</f>
        <v>-0.98360777462183968</v>
      </c>
      <c r="N171" t="str">
        <f>IF(Table1[[#This Row],[a_uciqe]]&lt;Table1[[#This Row],[b_uciqe]],"Naik","Turun")</f>
        <v>Turun</v>
      </c>
      <c r="O171" t="str">
        <f>IF(Table1[[#This Row],[b_uciqe]]&lt;Table1[[#This Row],[c_uciqe]],"Naik","Turun")</f>
        <v>Naik</v>
      </c>
      <c r="P171" t="str">
        <f>IF(Table1[[#This Row],[a_uciqe]]&lt;Table1[[#This Row],[c_uciqe]],"Naik","Turun")</f>
        <v>Naik</v>
      </c>
      <c r="Q171" t="s">
        <v>19</v>
      </c>
      <c r="R171" t="s">
        <v>19</v>
      </c>
      <c r="S171" t="s">
        <v>19</v>
      </c>
      <c r="T171" t="s">
        <v>19</v>
      </c>
    </row>
    <row r="172" spans="1:20" hidden="1" x14ac:dyDescent="0.25">
      <c r="A172">
        <v>170</v>
      </c>
      <c r="B172" t="s">
        <v>183</v>
      </c>
      <c r="C172" t="s">
        <v>10</v>
      </c>
      <c r="D172">
        <v>2.2235471436202401</v>
      </c>
      <c r="E172">
        <v>0.84508456757650896</v>
      </c>
      <c r="F172">
        <v>2.6942480791949999</v>
      </c>
      <c r="G172">
        <v>0.83662740148136205</v>
      </c>
      <c r="H172">
        <v>2.0258091428242202</v>
      </c>
      <c r="I172">
        <v>1.97167386291548</v>
      </c>
      <c r="J172" t="str">
        <f>IF(Table1[[#This Row],[a_uiqm]]&lt;Table1[[#This Row],[b_uiqm]],"Naik","Turun")</f>
        <v>Naik</v>
      </c>
      <c r="K172" t="str">
        <f>IF(Table1[[#This Row],[b_uiqm]]&lt;Table1[[#This Row],[c_uiqm]],"Naik","Turun")</f>
        <v>Turun</v>
      </c>
      <c r="L172" t="str">
        <f>IF(Table1[[#This Row],[a_uiqm]]&lt;Table1[[#This Row],[c_uiqm]],"Naik","Turun")</f>
        <v>Turun</v>
      </c>
      <c r="M172">
        <f>Table1[[#This Row],[c_uiqm]]-Table1[[#This Row],[a_uiqm]]</f>
        <v>-0.19773800079601989</v>
      </c>
      <c r="N172" t="str">
        <f>IF(Table1[[#This Row],[a_uciqe]]&lt;Table1[[#This Row],[b_uciqe]],"Naik","Turun")</f>
        <v>Turun</v>
      </c>
      <c r="O172" t="str">
        <f>IF(Table1[[#This Row],[b_uciqe]]&lt;Table1[[#This Row],[c_uciqe]],"Naik","Turun")</f>
        <v>Naik</v>
      </c>
      <c r="P172" t="str">
        <f>IF(Table1[[#This Row],[a_uciqe]]&lt;Table1[[#This Row],[c_uciqe]],"Naik","Turun")</f>
        <v>Naik</v>
      </c>
      <c r="Q172" t="s">
        <v>10</v>
      </c>
      <c r="R172" t="s">
        <v>19</v>
      </c>
      <c r="S172" t="s">
        <v>19</v>
      </c>
      <c r="T172" t="s">
        <v>19</v>
      </c>
    </row>
    <row r="173" spans="1:20" hidden="1" x14ac:dyDescent="0.25">
      <c r="A173">
        <v>171</v>
      </c>
      <c r="B173" t="s">
        <v>184</v>
      </c>
      <c r="C173" t="s">
        <v>19</v>
      </c>
      <c r="D173">
        <v>3.06845483070123</v>
      </c>
      <c r="E173">
        <v>0.64565145670583401</v>
      </c>
      <c r="F173">
        <v>3.1185164544281401</v>
      </c>
      <c r="G173">
        <v>0.64782011233564796</v>
      </c>
      <c r="H173">
        <v>3.17450669624212</v>
      </c>
      <c r="I173">
        <v>1.00969994308808</v>
      </c>
      <c r="J173" t="str">
        <f>IF(Table1[[#This Row],[a_uiqm]]&lt;Table1[[#This Row],[b_uiqm]],"Naik","Turun")</f>
        <v>Naik</v>
      </c>
      <c r="K173" t="str">
        <f>IF(Table1[[#This Row],[b_uiqm]]&lt;Table1[[#This Row],[c_uiqm]],"Naik","Turun")</f>
        <v>Naik</v>
      </c>
      <c r="L173" t="str">
        <f>IF(Table1[[#This Row],[a_uiqm]]&lt;Table1[[#This Row],[c_uiqm]],"Naik","Turun")</f>
        <v>Naik</v>
      </c>
      <c r="M173">
        <f>Table1[[#This Row],[c_uiqm]]-Table1[[#This Row],[a_uiqm]]</f>
        <v>0.10605186554088997</v>
      </c>
      <c r="N173" t="str">
        <f>IF(Table1[[#This Row],[a_uciqe]]&lt;Table1[[#This Row],[b_uciqe]],"Naik","Turun")</f>
        <v>Naik</v>
      </c>
      <c r="O173" t="str">
        <f>IF(Table1[[#This Row],[b_uciqe]]&lt;Table1[[#This Row],[c_uciqe]],"Naik","Turun")</f>
        <v>Naik</v>
      </c>
      <c r="P173" t="str">
        <f>IF(Table1[[#This Row],[a_uciqe]]&lt;Table1[[#This Row],[c_uciqe]],"Naik","Turun")</f>
        <v>Naik</v>
      </c>
      <c r="Q173" t="s">
        <v>19</v>
      </c>
      <c r="R173" t="s">
        <v>19</v>
      </c>
      <c r="S173" t="s">
        <v>19</v>
      </c>
      <c r="T173" t="s">
        <v>19</v>
      </c>
    </row>
    <row r="174" spans="1:20" x14ac:dyDescent="0.25">
      <c r="A174">
        <v>359</v>
      </c>
      <c r="B174" t="s">
        <v>372</v>
      </c>
      <c r="C174" t="s">
        <v>10</v>
      </c>
      <c r="D174">
        <v>2.60467143871533</v>
      </c>
      <c r="E174">
        <v>0.975528728428525</v>
      </c>
      <c r="F174">
        <v>2.6160875379075899</v>
      </c>
      <c r="G174">
        <v>0.98370887861356304</v>
      </c>
      <c r="H174">
        <v>2.1669985973338202</v>
      </c>
      <c r="I174">
        <v>1.8164659984029801</v>
      </c>
      <c r="J174" t="str">
        <f>IF(Table1[[#This Row],[a_uiqm]]&lt;Table1[[#This Row],[b_uiqm]],"Naik","Turun")</f>
        <v>Naik</v>
      </c>
      <c r="K174" t="str">
        <f>IF(Table1[[#This Row],[b_uiqm]]&lt;Table1[[#This Row],[c_uiqm]],"Naik","Turun")</f>
        <v>Turun</v>
      </c>
      <c r="L174" t="str">
        <f>IF(Table1[[#This Row],[a_uiqm]]&lt;Table1[[#This Row],[c_uiqm]],"Naik","Turun")</f>
        <v>Turun</v>
      </c>
      <c r="M174">
        <f>Table1[[#This Row],[c_uiqm]]-Table1[[#This Row],[a_uiqm]]</f>
        <v>-0.43767284138150986</v>
      </c>
      <c r="N174" t="str">
        <f>IF(Table1[[#This Row],[a_uciqe]]&lt;Table1[[#This Row],[b_uciqe]],"Naik","Turun")</f>
        <v>Naik</v>
      </c>
      <c r="O174" t="str">
        <f>IF(Table1[[#This Row],[b_uciqe]]&lt;Table1[[#This Row],[c_uciqe]],"Naik","Turun")</f>
        <v>Naik</v>
      </c>
      <c r="P174" t="str">
        <f>IF(Table1[[#This Row],[a_uciqe]]&lt;Table1[[#This Row],[c_uciqe]],"Naik","Turun")</f>
        <v>Naik</v>
      </c>
      <c r="Q174" t="s">
        <v>10</v>
      </c>
      <c r="R174" t="s">
        <v>10</v>
      </c>
      <c r="S174" t="s">
        <v>10</v>
      </c>
      <c r="T174" t="s">
        <v>10</v>
      </c>
    </row>
    <row r="175" spans="1:20" hidden="1" x14ac:dyDescent="0.25">
      <c r="A175">
        <v>173</v>
      </c>
      <c r="B175" t="s">
        <v>186</v>
      </c>
      <c r="C175" t="s">
        <v>19</v>
      </c>
      <c r="D175">
        <v>2.4995567835225301</v>
      </c>
      <c r="E175">
        <v>0.88627743646173796</v>
      </c>
      <c r="F175">
        <v>2.8937907493177999</v>
      </c>
      <c r="G175">
        <v>0.86883468840510703</v>
      </c>
      <c r="H175">
        <v>2.5029809091711401</v>
      </c>
      <c r="I175">
        <v>2.3909647846825202</v>
      </c>
      <c r="J175" t="str">
        <f>IF(Table1[[#This Row],[a_uiqm]]&lt;Table1[[#This Row],[b_uiqm]],"Naik","Turun")</f>
        <v>Naik</v>
      </c>
      <c r="K175" t="str">
        <f>IF(Table1[[#This Row],[b_uiqm]]&lt;Table1[[#This Row],[c_uiqm]],"Naik","Turun")</f>
        <v>Turun</v>
      </c>
      <c r="L175" t="str">
        <f>IF(Table1[[#This Row],[a_uiqm]]&lt;Table1[[#This Row],[c_uiqm]],"Naik","Turun")</f>
        <v>Naik</v>
      </c>
      <c r="M175">
        <f>Table1[[#This Row],[c_uiqm]]-Table1[[#This Row],[a_uiqm]]</f>
        <v>3.4241256486100546E-3</v>
      </c>
      <c r="N175" t="str">
        <f>IF(Table1[[#This Row],[a_uciqe]]&lt;Table1[[#This Row],[b_uciqe]],"Naik","Turun")</f>
        <v>Turun</v>
      </c>
      <c r="O175" t="str">
        <f>IF(Table1[[#This Row],[b_uciqe]]&lt;Table1[[#This Row],[c_uciqe]],"Naik","Turun")</f>
        <v>Naik</v>
      </c>
      <c r="P175" t="str">
        <f>IF(Table1[[#This Row],[a_uciqe]]&lt;Table1[[#This Row],[c_uciqe]],"Naik","Turun")</f>
        <v>Naik</v>
      </c>
      <c r="Q175" t="s">
        <v>19</v>
      </c>
      <c r="R175" t="s">
        <v>19</v>
      </c>
      <c r="S175" t="s">
        <v>19</v>
      </c>
      <c r="T175" t="s">
        <v>19</v>
      </c>
    </row>
    <row r="176" spans="1:20" hidden="1" x14ac:dyDescent="0.25">
      <c r="A176">
        <v>174</v>
      </c>
      <c r="B176" t="s">
        <v>187</v>
      </c>
      <c r="C176" t="s">
        <v>78</v>
      </c>
      <c r="D176">
        <v>3.45865809585495</v>
      </c>
      <c r="E176">
        <v>1.2465943852091499</v>
      </c>
      <c r="F176">
        <v>3.5385007988815</v>
      </c>
      <c r="G176">
        <v>1.25010967946689</v>
      </c>
      <c r="H176">
        <v>1.26773702806671</v>
      </c>
      <c r="I176">
        <v>5.9706238497052899</v>
      </c>
      <c r="J176" t="str">
        <f>IF(Table1[[#This Row],[a_uiqm]]&lt;Table1[[#This Row],[b_uiqm]],"Naik","Turun")</f>
        <v>Naik</v>
      </c>
      <c r="K176" t="str">
        <f>IF(Table1[[#This Row],[b_uiqm]]&lt;Table1[[#This Row],[c_uiqm]],"Naik","Turun")</f>
        <v>Turun</v>
      </c>
      <c r="L176" t="str">
        <f>IF(Table1[[#This Row],[a_uiqm]]&lt;Table1[[#This Row],[c_uiqm]],"Naik","Turun")</f>
        <v>Turun</v>
      </c>
      <c r="M176">
        <f>Table1[[#This Row],[c_uiqm]]-Table1[[#This Row],[a_uiqm]]</f>
        <v>-2.1909210677882403</v>
      </c>
      <c r="N176" t="str">
        <f>IF(Table1[[#This Row],[a_uciqe]]&lt;Table1[[#This Row],[b_uciqe]],"Naik","Turun")</f>
        <v>Naik</v>
      </c>
      <c r="O176" t="str">
        <f>IF(Table1[[#This Row],[b_uciqe]]&lt;Table1[[#This Row],[c_uciqe]],"Naik","Turun")</f>
        <v>Naik</v>
      </c>
      <c r="P176" t="str">
        <f>IF(Table1[[#This Row],[a_uciqe]]&lt;Table1[[#This Row],[c_uciqe]],"Naik","Turun")</f>
        <v>Naik</v>
      </c>
      <c r="Q176" t="s">
        <v>78</v>
      </c>
      <c r="R176" t="s">
        <v>19</v>
      </c>
      <c r="S176" t="s">
        <v>19</v>
      </c>
      <c r="T176" t="s">
        <v>19</v>
      </c>
    </row>
    <row r="177" spans="1:20" hidden="1" x14ac:dyDescent="0.25">
      <c r="A177">
        <v>175</v>
      </c>
      <c r="B177" t="s">
        <v>188</v>
      </c>
      <c r="C177" t="s">
        <v>19</v>
      </c>
      <c r="D177">
        <v>3.14557709194322</v>
      </c>
      <c r="E177">
        <v>0.85267968455077603</v>
      </c>
      <c r="F177">
        <v>3.3284981803292801</v>
      </c>
      <c r="G177">
        <v>0.86307776938296599</v>
      </c>
      <c r="H177">
        <v>2.34434120247594</v>
      </c>
      <c r="I177">
        <v>2.49545383746492</v>
      </c>
      <c r="J177" t="str">
        <f>IF(Table1[[#This Row],[a_uiqm]]&lt;Table1[[#This Row],[b_uiqm]],"Naik","Turun")</f>
        <v>Naik</v>
      </c>
      <c r="K177" t="str">
        <f>IF(Table1[[#This Row],[b_uiqm]]&lt;Table1[[#This Row],[c_uiqm]],"Naik","Turun")</f>
        <v>Turun</v>
      </c>
      <c r="L177" t="str">
        <f>IF(Table1[[#This Row],[a_uiqm]]&lt;Table1[[#This Row],[c_uiqm]],"Naik","Turun")</f>
        <v>Turun</v>
      </c>
      <c r="M177">
        <f>Table1[[#This Row],[c_uiqm]]-Table1[[#This Row],[a_uiqm]]</f>
        <v>-0.80123588946727997</v>
      </c>
      <c r="N177" t="str">
        <f>IF(Table1[[#This Row],[a_uciqe]]&lt;Table1[[#This Row],[b_uciqe]],"Naik","Turun")</f>
        <v>Naik</v>
      </c>
      <c r="O177" t="str">
        <f>IF(Table1[[#This Row],[b_uciqe]]&lt;Table1[[#This Row],[c_uciqe]],"Naik","Turun")</f>
        <v>Naik</v>
      </c>
      <c r="P177" t="str">
        <f>IF(Table1[[#This Row],[a_uciqe]]&lt;Table1[[#This Row],[c_uciqe]],"Naik","Turun")</f>
        <v>Naik</v>
      </c>
      <c r="Q177" t="s">
        <v>19</v>
      </c>
      <c r="R177" t="s">
        <v>19</v>
      </c>
      <c r="S177" t="s">
        <v>19</v>
      </c>
      <c r="T177" t="s">
        <v>19</v>
      </c>
    </row>
    <row r="178" spans="1:20" hidden="1" x14ac:dyDescent="0.25">
      <c r="A178">
        <v>176</v>
      </c>
      <c r="B178" t="s">
        <v>189</v>
      </c>
      <c r="C178" t="s">
        <v>12</v>
      </c>
      <c r="D178">
        <v>2.8647210386417399</v>
      </c>
      <c r="E178">
        <v>1.22423396582874</v>
      </c>
      <c r="F178">
        <v>2.8977431031661198</v>
      </c>
      <c r="G178">
        <v>1.2029544456848</v>
      </c>
      <c r="H178">
        <v>2.2197792684694599</v>
      </c>
      <c r="I178">
        <v>4.4988256731481604</v>
      </c>
      <c r="J178" t="str">
        <f>IF(Table1[[#This Row],[a_uiqm]]&lt;Table1[[#This Row],[b_uiqm]],"Naik","Turun")</f>
        <v>Naik</v>
      </c>
      <c r="K178" t="str">
        <f>IF(Table1[[#This Row],[b_uiqm]]&lt;Table1[[#This Row],[c_uiqm]],"Naik","Turun")</f>
        <v>Turun</v>
      </c>
      <c r="L178" t="str">
        <f>IF(Table1[[#This Row],[a_uiqm]]&lt;Table1[[#This Row],[c_uiqm]],"Naik","Turun")</f>
        <v>Turun</v>
      </c>
      <c r="M178">
        <f>Table1[[#This Row],[c_uiqm]]-Table1[[#This Row],[a_uiqm]]</f>
        <v>-0.64494177017227994</v>
      </c>
      <c r="N178" t="str">
        <f>IF(Table1[[#This Row],[a_uciqe]]&lt;Table1[[#This Row],[b_uciqe]],"Naik","Turun")</f>
        <v>Turun</v>
      </c>
      <c r="O178" t="str">
        <f>IF(Table1[[#This Row],[b_uciqe]]&lt;Table1[[#This Row],[c_uciqe]],"Naik","Turun")</f>
        <v>Naik</v>
      </c>
      <c r="P178" t="str">
        <f>IF(Table1[[#This Row],[a_uciqe]]&lt;Table1[[#This Row],[c_uciqe]],"Naik","Turun")</f>
        <v>Naik</v>
      </c>
      <c r="Q178" t="s">
        <v>12</v>
      </c>
      <c r="R178" t="s">
        <v>19</v>
      </c>
      <c r="S178" t="s">
        <v>19</v>
      </c>
      <c r="T178" t="s">
        <v>19</v>
      </c>
    </row>
    <row r="179" spans="1:20" hidden="1" x14ac:dyDescent="0.25">
      <c r="A179">
        <v>177</v>
      </c>
      <c r="B179" t="s">
        <v>190</v>
      </c>
      <c r="C179" t="s">
        <v>19</v>
      </c>
      <c r="D179">
        <v>3.17808327490537</v>
      </c>
      <c r="E179">
        <v>0.86363062497710796</v>
      </c>
      <c r="F179">
        <v>3.3346395207189699</v>
      </c>
      <c r="G179">
        <v>0.85940871735098801</v>
      </c>
      <c r="H179">
        <v>2.36601794800763</v>
      </c>
      <c r="I179">
        <v>2.3013086902372701</v>
      </c>
      <c r="J179" t="str">
        <f>IF(Table1[[#This Row],[a_uiqm]]&lt;Table1[[#This Row],[b_uiqm]],"Naik","Turun")</f>
        <v>Naik</v>
      </c>
      <c r="K179" t="str">
        <f>IF(Table1[[#This Row],[b_uiqm]]&lt;Table1[[#This Row],[c_uiqm]],"Naik","Turun")</f>
        <v>Turun</v>
      </c>
      <c r="L179" t="str">
        <f>IF(Table1[[#This Row],[a_uiqm]]&lt;Table1[[#This Row],[c_uiqm]],"Naik","Turun")</f>
        <v>Turun</v>
      </c>
      <c r="M179">
        <f>Table1[[#This Row],[c_uiqm]]-Table1[[#This Row],[a_uiqm]]</f>
        <v>-0.81206532689774003</v>
      </c>
      <c r="N179" t="str">
        <f>IF(Table1[[#This Row],[a_uciqe]]&lt;Table1[[#This Row],[b_uciqe]],"Naik","Turun")</f>
        <v>Turun</v>
      </c>
      <c r="O179" t="str">
        <f>IF(Table1[[#This Row],[b_uciqe]]&lt;Table1[[#This Row],[c_uciqe]],"Naik","Turun")</f>
        <v>Naik</v>
      </c>
      <c r="P179" t="str">
        <f>IF(Table1[[#This Row],[a_uciqe]]&lt;Table1[[#This Row],[c_uciqe]],"Naik","Turun")</f>
        <v>Naik</v>
      </c>
      <c r="Q179" t="s">
        <v>19</v>
      </c>
      <c r="R179" t="s">
        <v>19</v>
      </c>
      <c r="S179" t="s">
        <v>19</v>
      </c>
      <c r="T179" t="s">
        <v>19</v>
      </c>
    </row>
    <row r="180" spans="1:20" hidden="1" x14ac:dyDescent="0.25">
      <c r="A180">
        <v>178</v>
      </c>
      <c r="B180" t="s">
        <v>191</v>
      </c>
      <c r="C180" t="s">
        <v>19</v>
      </c>
      <c r="D180">
        <v>2.1048078966267099</v>
      </c>
      <c r="E180">
        <v>1.12847481964788</v>
      </c>
      <c r="F180">
        <v>2.0480745596104102</v>
      </c>
      <c r="G180">
        <v>1.1097837102066199</v>
      </c>
      <c r="H180">
        <v>1.45184612999395</v>
      </c>
      <c r="I180">
        <v>3.2631111589913702</v>
      </c>
      <c r="J180" t="str">
        <f>IF(Table1[[#This Row],[a_uiqm]]&lt;Table1[[#This Row],[b_uiqm]],"Naik","Turun")</f>
        <v>Turun</v>
      </c>
      <c r="K180" t="str">
        <f>IF(Table1[[#This Row],[b_uiqm]]&lt;Table1[[#This Row],[c_uiqm]],"Naik","Turun")</f>
        <v>Turun</v>
      </c>
      <c r="L180" t="str">
        <f>IF(Table1[[#This Row],[a_uiqm]]&lt;Table1[[#This Row],[c_uiqm]],"Naik","Turun")</f>
        <v>Turun</v>
      </c>
      <c r="M180">
        <f>Table1[[#This Row],[c_uiqm]]-Table1[[#This Row],[a_uiqm]]</f>
        <v>-0.65296176663275984</v>
      </c>
      <c r="N180" t="str">
        <f>IF(Table1[[#This Row],[a_uciqe]]&lt;Table1[[#This Row],[b_uciqe]],"Naik","Turun")</f>
        <v>Turun</v>
      </c>
      <c r="O180" t="str">
        <f>IF(Table1[[#This Row],[b_uciqe]]&lt;Table1[[#This Row],[c_uciqe]],"Naik","Turun")</f>
        <v>Naik</v>
      </c>
      <c r="P180" t="str">
        <f>IF(Table1[[#This Row],[a_uciqe]]&lt;Table1[[#This Row],[c_uciqe]],"Naik","Turun")</f>
        <v>Naik</v>
      </c>
      <c r="Q180" t="s">
        <v>19</v>
      </c>
      <c r="R180" t="s">
        <v>19</v>
      </c>
      <c r="S180" t="s">
        <v>19</v>
      </c>
      <c r="T180" t="s">
        <v>19</v>
      </c>
    </row>
    <row r="181" spans="1:20" hidden="1" x14ac:dyDescent="0.25">
      <c r="A181">
        <v>179</v>
      </c>
      <c r="B181" t="s">
        <v>192</v>
      </c>
      <c r="C181" t="s">
        <v>78</v>
      </c>
      <c r="D181">
        <v>3.6015924076644699</v>
      </c>
      <c r="E181">
        <v>1.02301633898834</v>
      </c>
      <c r="F181">
        <v>3.6380073246717402</v>
      </c>
      <c r="G181">
        <v>1.0220058750838099</v>
      </c>
      <c r="H181">
        <v>2.57850168283785</v>
      </c>
      <c r="I181">
        <v>3.4298474765315698</v>
      </c>
      <c r="J181" t="str">
        <f>IF(Table1[[#This Row],[a_uiqm]]&lt;Table1[[#This Row],[b_uiqm]],"Naik","Turun")</f>
        <v>Naik</v>
      </c>
      <c r="K181" t="str">
        <f>IF(Table1[[#This Row],[b_uiqm]]&lt;Table1[[#This Row],[c_uiqm]],"Naik","Turun")</f>
        <v>Turun</v>
      </c>
      <c r="L181" t="str">
        <f>IF(Table1[[#This Row],[a_uiqm]]&lt;Table1[[#This Row],[c_uiqm]],"Naik","Turun")</f>
        <v>Turun</v>
      </c>
      <c r="M181">
        <f>Table1[[#This Row],[c_uiqm]]-Table1[[#This Row],[a_uiqm]]</f>
        <v>-1.0230907248266199</v>
      </c>
      <c r="N181" t="str">
        <f>IF(Table1[[#This Row],[a_uciqe]]&lt;Table1[[#This Row],[b_uciqe]],"Naik","Turun")</f>
        <v>Turun</v>
      </c>
      <c r="O181" t="str">
        <f>IF(Table1[[#This Row],[b_uciqe]]&lt;Table1[[#This Row],[c_uciqe]],"Naik","Turun")</f>
        <v>Naik</v>
      </c>
      <c r="P181" t="str">
        <f>IF(Table1[[#This Row],[a_uciqe]]&lt;Table1[[#This Row],[c_uciqe]],"Naik","Turun")</f>
        <v>Naik</v>
      </c>
      <c r="Q181" t="s">
        <v>78</v>
      </c>
      <c r="R181" t="s">
        <v>19</v>
      </c>
      <c r="S181" t="s">
        <v>19</v>
      </c>
      <c r="T181" t="s">
        <v>19</v>
      </c>
    </row>
    <row r="182" spans="1:20" hidden="1" x14ac:dyDescent="0.25">
      <c r="A182">
        <v>180</v>
      </c>
      <c r="B182" t="s">
        <v>193</v>
      </c>
      <c r="C182" t="s">
        <v>19</v>
      </c>
      <c r="D182">
        <v>2.0738079249466499</v>
      </c>
      <c r="E182">
        <v>0.84578841343077804</v>
      </c>
      <c r="F182">
        <v>2.4911418050936498</v>
      </c>
      <c r="G182">
        <v>0.85000011933481501</v>
      </c>
      <c r="H182">
        <v>2.7878135847989598</v>
      </c>
      <c r="I182">
        <v>1.58741628562339</v>
      </c>
      <c r="J182" t="str">
        <f>IF(Table1[[#This Row],[a_uiqm]]&lt;Table1[[#This Row],[b_uiqm]],"Naik","Turun")</f>
        <v>Naik</v>
      </c>
      <c r="K182" t="str">
        <f>IF(Table1[[#This Row],[b_uiqm]]&lt;Table1[[#This Row],[c_uiqm]],"Naik","Turun")</f>
        <v>Naik</v>
      </c>
      <c r="L182" t="str">
        <f>IF(Table1[[#This Row],[a_uiqm]]&lt;Table1[[#This Row],[c_uiqm]],"Naik","Turun")</f>
        <v>Naik</v>
      </c>
      <c r="M182">
        <f>Table1[[#This Row],[c_uiqm]]-Table1[[#This Row],[a_uiqm]]</f>
        <v>0.7140056598523099</v>
      </c>
      <c r="N182" t="str">
        <f>IF(Table1[[#This Row],[a_uciqe]]&lt;Table1[[#This Row],[b_uciqe]],"Naik","Turun")</f>
        <v>Naik</v>
      </c>
      <c r="O182" t="str">
        <f>IF(Table1[[#This Row],[b_uciqe]]&lt;Table1[[#This Row],[c_uciqe]],"Naik","Turun")</f>
        <v>Naik</v>
      </c>
      <c r="P182" t="str">
        <f>IF(Table1[[#This Row],[a_uciqe]]&lt;Table1[[#This Row],[c_uciqe]],"Naik","Turun")</f>
        <v>Naik</v>
      </c>
      <c r="Q182" t="s">
        <v>19</v>
      </c>
      <c r="R182" t="s">
        <v>19</v>
      </c>
      <c r="S182" t="s">
        <v>19</v>
      </c>
      <c r="T182" t="s">
        <v>19</v>
      </c>
    </row>
    <row r="183" spans="1:20" hidden="1" x14ac:dyDescent="0.25">
      <c r="A183">
        <v>181</v>
      </c>
      <c r="B183" t="s">
        <v>194</v>
      </c>
      <c r="C183" t="s">
        <v>10</v>
      </c>
      <c r="D183">
        <v>2.4736938368960502</v>
      </c>
      <c r="E183">
        <v>0.74206251820828895</v>
      </c>
      <c r="F183">
        <v>2.89255646420485</v>
      </c>
      <c r="G183">
        <v>0.74107958810178298</v>
      </c>
      <c r="H183">
        <v>2.9864773270036999</v>
      </c>
      <c r="I183">
        <v>1.0055722652366901</v>
      </c>
      <c r="J183" t="str">
        <f>IF(Table1[[#This Row],[a_uiqm]]&lt;Table1[[#This Row],[b_uiqm]],"Naik","Turun")</f>
        <v>Naik</v>
      </c>
      <c r="K183" t="str">
        <f>IF(Table1[[#This Row],[b_uiqm]]&lt;Table1[[#This Row],[c_uiqm]],"Naik","Turun")</f>
        <v>Naik</v>
      </c>
      <c r="L183" t="str">
        <f>IF(Table1[[#This Row],[a_uiqm]]&lt;Table1[[#This Row],[c_uiqm]],"Naik","Turun")</f>
        <v>Naik</v>
      </c>
      <c r="M183">
        <f>Table1[[#This Row],[c_uiqm]]-Table1[[#This Row],[a_uiqm]]</f>
        <v>0.51278349010764979</v>
      </c>
      <c r="N183" t="str">
        <f>IF(Table1[[#This Row],[a_uciqe]]&lt;Table1[[#This Row],[b_uciqe]],"Naik","Turun")</f>
        <v>Turun</v>
      </c>
      <c r="O183" t="str">
        <f>IF(Table1[[#This Row],[b_uciqe]]&lt;Table1[[#This Row],[c_uciqe]],"Naik","Turun")</f>
        <v>Naik</v>
      </c>
      <c r="P183" t="str">
        <f>IF(Table1[[#This Row],[a_uciqe]]&lt;Table1[[#This Row],[c_uciqe]],"Naik","Turun")</f>
        <v>Naik</v>
      </c>
      <c r="Q183" t="s">
        <v>10</v>
      </c>
      <c r="R183" t="s">
        <v>19</v>
      </c>
      <c r="S183" t="s">
        <v>19</v>
      </c>
      <c r="T183" t="s">
        <v>19</v>
      </c>
    </row>
    <row r="184" spans="1:20" hidden="1" x14ac:dyDescent="0.25">
      <c r="A184">
        <v>182</v>
      </c>
      <c r="B184" t="s">
        <v>195</v>
      </c>
      <c r="C184" t="s">
        <v>78</v>
      </c>
      <c r="D184">
        <v>3.5504832786851601</v>
      </c>
      <c r="E184">
        <v>1.2681167816501699</v>
      </c>
      <c r="F184">
        <v>3.52662271357854</v>
      </c>
      <c r="G184">
        <v>1.27698847919293</v>
      </c>
      <c r="H184">
        <v>1.9556701355583199</v>
      </c>
      <c r="I184">
        <v>4.7932123258330703</v>
      </c>
      <c r="J184" t="str">
        <f>IF(Table1[[#This Row],[a_uiqm]]&lt;Table1[[#This Row],[b_uiqm]],"Naik","Turun")</f>
        <v>Turun</v>
      </c>
      <c r="K184" t="str">
        <f>IF(Table1[[#This Row],[b_uiqm]]&lt;Table1[[#This Row],[c_uiqm]],"Naik","Turun")</f>
        <v>Turun</v>
      </c>
      <c r="L184" t="str">
        <f>IF(Table1[[#This Row],[a_uiqm]]&lt;Table1[[#This Row],[c_uiqm]],"Naik","Turun")</f>
        <v>Turun</v>
      </c>
      <c r="M184">
        <f>Table1[[#This Row],[c_uiqm]]-Table1[[#This Row],[a_uiqm]]</f>
        <v>-1.5948131431268402</v>
      </c>
      <c r="N184" t="str">
        <f>IF(Table1[[#This Row],[a_uciqe]]&lt;Table1[[#This Row],[b_uciqe]],"Naik","Turun")</f>
        <v>Naik</v>
      </c>
      <c r="O184" t="str">
        <f>IF(Table1[[#This Row],[b_uciqe]]&lt;Table1[[#This Row],[c_uciqe]],"Naik","Turun")</f>
        <v>Naik</v>
      </c>
      <c r="P184" t="str">
        <f>IF(Table1[[#This Row],[a_uciqe]]&lt;Table1[[#This Row],[c_uciqe]],"Naik","Turun")</f>
        <v>Naik</v>
      </c>
      <c r="Q184" t="s">
        <v>78</v>
      </c>
      <c r="R184" t="s">
        <v>19</v>
      </c>
      <c r="S184" t="s">
        <v>19</v>
      </c>
      <c r="T184" t="s">
        <v>19</v>
      </c>
    </row>
    <row r="185" spans="1:20" hidden="1" x14ac:dyDescent="0.25">
      <c r="A185">
        <v>183</v>
      </c>
      <c r="B185" t="s">
        <v>196</v>
      </c>
      <c r="C185" t="s">
        <v>19</v>
      </c>
      <c r="D185">
        <v>3.2292056518442398</v>
      </c>
      <c r="E185">
        <v>1.1109118285111099</v>
      </c>
      <c r="F185">
        <v>3.3920171126476402</v>
      </c>
      <c r="G185">
        <v>1.16755532365843</v>
      </c>
      <c r="H185">
        <v>3.1176645404791401</v>
      </c>
      <c r="I185">
        <v>1.7448522289497801</v>
      </c>
      <c r="J185" t="str">
        <f>IF(Table1[[#This Row],[a_uiqm]]&lt;Table1[[#This Row],[b_uiqm]],"Naik","Turun")</f>
        <v>Naik</v>
      </c>
      <c r="K185" t="str">
        <f>IF(Table1[[#This Row],[b_uiqm]]&lt;Table1[[#This Row],[c_uiqm]],"Naik","Turun")</f>
        <v>Turun</v>
      </c>
      <c r="L185" t="str">
        <f>IF(Table1[[#This Row],[a_uiqm]]&lt;Table1[[#This Row],[c_uiqm]],"Naik","Turun")</f>
        <v>Turun</v>
      </c>
      <c r="M185">
        <f>Table1[[#This Row],[c_uiqm]]-Table1[[#This Row],[a_uiqm]]</f>
        <v>-0.1115411113650997</v>
      </c>
      <c r="N185" t="str">
        <f>IF(Table1[[#This Row],[a_uciqe]]&lt;Table1[[#This Row],[b_uciqe]],"Naik","Turun")</f>
        <v>Naik</v>
      </c>
      <c r="O185" t="str">
        <f>IF(Table1[[#This Row],[b_uciqe]]&lt;Table1[[#This Row],[c_uciqe]],"Naik","Turun")</f>
        <v>Naik</v>
      </c>
      <c r="P185" t="str">
        <f>IF(Table1[[#This Row],[a_uciqe]]&lt;Table1[[#This Row],[c_uciqe]],"Naik","Turun")</f>
        <v>Naik</v>
      </c>
      <c r="Q185" t="s">
        <v>19</v>
      </c>
      <c r="R185" t="s">
        <v>19</v>
      </c>
      <c r="S185" t="s">
        <v>19</v>
      </c>
      <c r="T185" t="s">
        <v>19</v>
      </c>
    </row>
    <row r="186" spans="1:20" hidden="1" x14ac:dyDescent="0.25">
      <c r="A186">
        <v>184</v>
      </c>
      <c r="B186" t="s">
        <v>197</v>
      </c>
      <c r="C186" t="s">
        <v>78</v>
      </c>
      <c r="D186">
        <v>3.5646206322069101</v>
      </c>
      <c r="E186">
        <v>1.27875917856313</v>
      </c>
      <c r="F186">
        <v>3.5422903043164</v>
      </c>
      <c r="G186">
        <v>1.29481513179036</v>
      </c>
      <c r="H186">
        <v>1.3518806923848901</v>
      </c>
      <c r="I186">
        <v>5.6230598235685401</v>
      </c>
      <c r="J186" t="str">
        <f>IF(Table1[[#This Row],[a_uiqm]]&lt;Table1[[#This Row],[b_uiqm]],"Naik","Turun")</f>
        <v>Turun</v>
      </c>
      <c r="K186" t="str">
        <f>IF(Table1[[#This Row],[b_uiqm]]&lt;Table1[[#This Row],[c_uiqm]],"Naik","Turun")</f>
        <v>Turun</v>
      </c>
      <c r="L186" t="str">
        <f>IF(Table1[[#This Row],[a_uiqm]]&lt;Table1[[#This Row],[c_uiqm]],"Naik","Turun")</f>
        <v>Turun</v>
      </c>
      <c r="M186">
        <f>Table1[[#This Row],[c_uiqm]]-Table1[[#This Row],[a_uiqm]]</f>
        <v>-2.2127399398220202</v>
      </c>
      <c r="N186" t="str">
        <f>IF(Table1[[#This Row],[a_uciqe]]&lt;Table1[[#This Row],[b_uciqe]],"Naik","Turun")</f>
        <v>Naik</v>
      </c>
      <c r="O186" t="str">
        <f>IF(Table1[[#This Row],[b_uciqe]]&lt;Table1[[#This Row],[c_uciqe]],"Naik","Turun")</f>
        <v>Naik</v>
      </c>
      <c r="P186" t="str">
        <f>IF(Table1[[#This Row],[a_uciqe]]&lt;Table1[[#This Row],[c_uciqe]],"Naik","Turun")</f>
        <v>Naik</v>
      </c>
      <c r="Q186" t="s">
        <v>78</v>
      </c>
      <c r="R186" t="s">
        <v>19</v>
      </c>
      <c r="S186" t="s">
        <v>19</v>
      </c>
      <c r="T186" t="s">
        <v>19</v>
      </c>
    </row>
    <row r="187" spans="1:20" hidden="1" x14ac:dyDescent="0.25">
      <c r="A187">
        <v>185</v>
      </c>
      <c r="B187" t="s">
        <v>198</v>
      </c>
      <c r="C187" t="s">
        <v>19</v>
      </c>
      <c r="D187">
        <v>2.4221040413280801</v>
      </c>
      <c r="E187">
        <v>1.3149619485097499</v>
      </c>
      <c r="F187">
        <v>2.3802961598596601</v>
      </c>
      <c r="G187">
        <v>1.3204070994455599</v>
      </c>
      <c r="H187">
        <v>1.48872109821784</v>
      </c>
      <c r="I187">
        <v>4.5344791176254997</v>
      </c>
      <c r="J187" t="str">
        <f>IF(Table1[[#This Row],[a_uiqm]]&lt;Table1[[#This Row],[b_uiqm]],"Naik","Turun")</f>
        <v>Turun</v>
      </c>
      <c r="K187" t="str">
        <f>IF(Table1[[#This Row],[b_uiqm]]&lt;Table1[[#This Row],[c_uiqm]],"Naik","Turun")</f>
        <v>Turun</v>
      </c>
      <c r="L187" t="str">
        <f>IF(Table1[[#This Row],[a_uiqm]]&lt;Table1[[#This Row],[c_uiqm]],"Naik","Turun")</f>
        <v>Turun</v>
      </c>
      <c r="M187">
        <f>Table1[[#This Row],[c_uiqm]]-Table1[[#This Row],[a_uiqm]]</f>
        <v>-0.93338294311024006</v>
      </c>
      <c r="N187" t="str">
        <f>IF(Table1[[#This Row],[a_uciqe]]&lt;Table1[[#This Row],[b_uciqe]],"Naik","Turun")</f>
        <v>Naik</v>
      </c>
      <c r="O187" t="str">
        <f>IF(Table1[[#This Row],[b_uciqe]]&lt;Table1[[#This Row],[c_uciqe]],"Naik","Turun")</f>
        <v>Naik</v>
      </c>
      <c r="P187" t="str">
        <f>IF(Table1[[#This Row],[a_uciqe]]&lt;Table1[[#This Row],[c_uciqe]],"Naik","Turun")</f>
        <v>Naik</v>
      </c>
      <c r="Q187" t="s">
        <v>19</v>
      </c>
      <c r="R187" t="s">
        <v>19</v>
      </c>
      <c r="S187" t="s">
        <v>19</v>
      </c>
      <c r="T187" t="s">
        <v>19</v>
      </c>
    </row>
    <row r="188" spans="1:20" hidden="1" x14ac:dyDescent="0.25">
      <c r="A188">
        <v>186</v>
      </c>
      <c r="B188" t="s">
        <v>199</v>
      </c>
      <c r="C188" t="s">
        <v>10</v>
      </c>
      <c r="D188">
        <v>1.8576823369150299</v>
      </c>
      <c r="E188">
        <v>0.95573405009956303</v>
      </c>
      <c r="F188">
        <v>2.2920210584355898</v>
      </c>
      <c r="G188">
        <v>0.92691131684127903</v>
      </c>
      <c r="H188">
        <v>2.5612518526753898</v>
      </c>
      <c r="I188">
        <v>2.29285913151113</v>
      </c>
      <c r="J188" t="str">
        <f>IF(Table1[[#This Row],[a_uiqm]]&lt;Table1[[#This Row],[b_uiqm]],"Naik","Turun")</f>
        <v>Naik</v>
      </c>
      <c r="K188" t="str">
        <f>IF(Table1[[#This Row],[b_uiqm]]&lt;Table1[[#This Row],[c_uiqm]],"Naik","Turun")</f>
        <v>Naik</v>
      </c>
      <c r="L188" t="str">
        <f>IF(Table1[[#This Row],[a_uiqm]]&lt;Table1[[#This Row],[c_uiqm]],"Naik","Turun")</f>
        <v>Naik</v>
      </c>
      <c r="M188">
        <f>Table1[[#This Row],[c_uiqm]]-Table1[[#This Row],[a_uiqm]]</f>
        <v>0.70356951576035986</v>
      </c>
      <c r="N188" t="str">
        <f>IF(Table1[[#This Row],[a_uciqe]]&lt;Table1[[#This Row],[b_uciqe]],"Naik","Turun")</f>
        <v>Turun</v>
      </c>
      <c r="O188" t="str">
        <f>IF(Table1[[#This Row],[b_uciqe]]&lt;Table1[[#This Row],[c_uciqe]],"Naik","Turun")</f>
        <v>Naik</v>
      </c>
      <c r="P188" t="str">
        <f>IF(Table1[[#This Row],[a_uciqe]]&lt;Table1[[#This Row],[c_uciqe]],"Naik","Turun")</f>
        <v>Naik</v>
      </c>
      <c r="Q188" t="s">
        <v>10</v>
      </c>
      <c r="R188" t="s">
        <v>19</v>
      </c>
      <c r="S188" t="s">
        <v>19</v>
      </c>
      <c r="T188" t="s">
        <v>19</v>
      </c>
    </row>
    <row r="189" spans="1:20" x14ac:dyDescent="0.25">
      <c r="A189">
        <v>362</v>
      </c>
      <c r="B189" t="s">
        <v>375</v>
      </c>
      <c r="C189" t="s">
        <v>12</v>
      </c>
      <c r="D189">
        <v>2.5075960624055802</v>
      </c>
      <c r="E189">
        <v>0.93030110663884003</v>
      </c>
      <c r="F189">
        <v>2.9371068262437299</v>
      </c>
      <c r="G189">
        <v>0.91825858984818698</v>
      </c>
      <c r="H189">
        <v>2.8579194358219699</v>
      </c>
      <c r="I189">
        <v>1.55129410865485</v>
      </c>
      <c r="J189" t="str">
        <f>IF(Table1[[#This Row],[a_uiqm]]&lt;Table1[[#This Row],[b_uiqm]],"Naik","Turun")</f>
        <v>Naik</v>
      </c>
      <c r="K189" t="str">
        <f>IF(Table1[[#This Row],[b_uiqm]]&lt;Table1[[#This Row],[c_uiqm]],"Naik","Turun")</f>
        <v>Turun</v>
      </c>
      <c r="L189" t="str">
        <f>IF(Table1[[#This Row],[a_uiqm]]&lt;Table1[[#This Row],[c_uiqm]],"Naik","Turun")</f>
        <v>Naik</v>
      </c>
      <c r="M189">
        <f>Table1[[#This Row],[c_uiqm]]-Table1[[#This Row],[a_uiqm]]</f>
        <v>0.35032337341638975</v>
      </c>
      <c r="N189" t="str">
        <f>IF(Table1[[#This Row],[a_uciqe]]&lt;Table1[[#This Row],[b_uciqe]],"Naik","Turun")</f>
        <v>Turun</v>
      </c>
      <c r="O189" t="str">
        <f>IF(Table1[[#This Row],[b_uciqe]]&lt;Table1[[#This Row],[c_uciqe]],"Naik","Turun")</f>
        <v>Naik</v>
      </c>
      <c r="P189" t="str">
        <f>IF(Table1[[#This Row],[a_uciqe]]&lt;Table1[[#This Row],[c_uciqe]],"Naik","Turun")</f>
        <v>Naik</v>
      </c>
      <c r="Q189" t="s">
        <v>12</v>
      </c>
      <c r="R189" t="s">
        <v>10</v>
      </c>
      <c r="S189" t="s">
        <v>10</v>
      </c>
      <c r="T189" t="s">
        <v>10</v>
      </c>
    </row>
    <row r="190" spans="1:20" hidden="1" x14ac:dyDescent="0.25">
      <c r="A190">
        <v>188</v>
      </c>
      <c r="B190" t="s">
        <v>201</v>
      </c>
      <c r="C190" t="s">
        <v>19</v>
      </c>
      <c r="D190">
        <v>2.51017049530375</v>
      </c>
      <c r="E190">
        <v>0.92898002643864797</v>
      </c>
      <c r="F190">
        <v>2.6182367920875298</v>
      </c>
      <c r="G190">
        <v>0.91487351939732997</v>
      </c>
      <c r="H190">
        <v>1.7940616803026901</v>
      </c>
      <c r="I190">
        <v>2.1573073167764099</v>
      </c>
      <c r="J190" t="str">
        <f>IF(Table1[[#This Row],[a_uiqm]]&lt;Table1[[#This Row],[b_uiqm]],"Naik","Turun")</f>
        <v>Naik</v>
      </c>
      <c r="K190" t="str">
        <f>IF(Table1[[#This Row],[b_uiqm]]&lt;Table1[[#This Row],[c_uiqm]],"Naik","Turun")</f>
        <v>Turun</v>
      </c>
      <c r="L190" t="str">
        <f>IF(Table1[[#This Row],[a_uiqm]]&lt;Table1[[#This Row],[c_uiqm]],"Naik","Turun")</f>
        <v>Turun</v>
      </c>
      <c r="M190">
        <f>Table1[[#This Row],[c_uiqm]]-Table1[[#This Row],[a_uiqm]]</f>
        <v>-0.71610881500105994</v>
      </c>
      <c r="N190" t="str">
        <f>IF(Table1[[#This Row],[a_uciqe]]&lt;Table1[[#This Row],[b_uciqe]],"Naik","Turun")</f>
        <v>Turun</v>
      </c>
      <c r="O190" t="str">
        <f>IF(Table1[[#This Row],[b_uciqe]]&lt;Table1[[#This Row],[c_uciqe]],"Naik","Turun")</f>
        <v>Naik</v>
      </c>
      <c r="P190" t="str">
        <f>IF(Table1[[#This Row],[a_uciqe]]&lt;Table1[[#This Row],[c_uciqe]],"Naik","Turun")</f>
        <v>Naik</v>
      </c>
      <c r="Q190" t="s">
        <v>19</v>
      </c>
      <c r="R190" t="s">
        <v>19</v>
      </c>
      <c r="S190" t="s">
        <v>19</v>
      </c>
      <c r="T190" t="s">
        <v>19</v>
      </c>
    </row>
    <row r="191" spans="1:20" hidden="1" x14ac:dyDescent="0.25">
      <c r="A191">
        <v>189</v>
      </c>
      <c r="B191" t="s">
        <v>202</v>
      </c>
      <c r="C191" t="s">
        <v>10</v>
      </c>
      <c r="D191">
        <v>2.4902682975438801</v>
      </c>
      <c r="E191">
        <v>1.22768693568689</v>
      </c>
      <c r="F191">
        <v>2.4530935104686402</v>
      </c>
      <c r="G191">
        <v>1.2457149367245399</v>
      </c>
      <c r="H191">
        <v>1.51629505063327</v>
      </c>
      <c r="I191">
        <v>4.5119166391834797</v>
      </c>
      <c r="J191" t="str">
        <f>IF(Table1[[#This Row],[a_uiqm]]&lt;Table1[[#This Row],[b_uiqm]],"Naik","Turun")</f>
        <v>Turun</v>
      </c>
      <c r="K191" t="str">
        <f>IF(Table1[[#This Row],[b_uiqm]]&lt;Table1[[#This Row],[c_uiqm]],"Naik","Turun")</f>
        <v>Turun</v>
      </c>
      <c r="L191" t="str">
        <f>IF(Table1[[#This Row],[a_uiqm]]&lt;Table1[[#This Row],[c_uiqm]],"Naik","Turun")</f>
        <v>Turun</v>
      </c>
      <c r="M191">
        <f>Table1[[#This Row],[c_uiqm]]-Table1[[#This Row],[a_uiqm]]</f>
        <v>-0.97397324691061016</v>
      </c>
      <c r="N191" t="str">
        <f>IF(Table1[[#This Row],[a_uciqe]]&lt;Table1[[#This Row],[b_uciqe]],"Naik","Turun")</f>
        <v>Naik</v>
      </c>
      <c r="O191" t="str">
        <f>IF(Table1[[#This Row],[b_uciqe]]&lt;Table1[[#This Row],[c_uciqe]],"Naik","Turun")</f>
        <v>Naik</v>
      </c>
      <c r="P191" t="str">
        <f>IF(Table1[[#This Row],[a_uciqe]]&lt;Table1[[#This Row],[c_uciqe]],"Naik","Turun")</f>
        <v>Naik</v>
      </c>
      <c r="Q191" t="s">
        <v>10</v>
      </c>
      <c r="R191" t="s">
        <v>19</v>
      </c>
      <c r="S191" t="s">
        <v>19</v>
      </c>
      <c r="T191" t="s">
        <v>19</v>
      </c>
    </row>
    <row r="192" spans="1:20" hidden="1" x14ac:dyDescent="0.25">
      <c r="A192">
        <v>190</v>
      </c>
      <c r="B192" t="s">
        <v>203</v>
      </c>
      <c r="C192" t="s">
        <v>19</v>
      </c>
      <c r="D192">
        <v>3.3533852864915099</v>
      </c>
      <c r="E192">
        <v>1.15558276995151</v>
      </c>
      <c r="F192">
        <v>3.34414199025478</v>
      </c>
      <c r="G192">
        <v>1.1690202367533999</v>
      </c>
      <c r="H192">
        <v>2.1783573333905699</v>
      </c>
      <c r="I192">
        <v>3.6595018539338899</v>
      </c>
      <c r="J192" t="str">
        <f>IF(Table1[[#This Row],[a_uiqm]]&lt;Table1[[#This Row],[b_uiqm]],"Naik","Turun")</f>
        <v>Turun</v>
      </c>
      <c r="K192" t="str">
        <f>IF(Table1[[#This Row],[b_uiqm]]&lt;Table1[[#This Row],[c_uiqm]],"Naik","Turun")</f>
        <v>Turun</v>
      </c>
      <c r="L192" t="str">
        <f>IF(Table1[[#This Row],[a_uiqm]]&lt;Table1[[#This Row],[c_uiqm]],"Naik","Turun")</f>
        <v>Turun</v>
      </c>
      <c r="M192">
        <f>Table1[[#This Row],[c_uiqm]]-Table1[[#This Row],[a_uiqm]]</f>
        <v>-1.17502795310094</v>
      </c>
      <c r="N192" t="str">
        <f>IF(Table1[[#This Row],[a_uciqe]]&lt;Table1[[#This Row],[b_uciqe]],"Naik","Turun")</f>
        <v>Naik</v>
      </c>
      <c r="O192" t="str">
        <f>IF(Table1[[#This Row],[b_uciqe]]&lt;Table1[[#This Row],[c_uciqe]],"Naik","Turun")</f>
        <v>Naik</v>
      </c>
      <c r="P192" t="str">
        <f>IF(Table1[[#This Row],[a_uciqe]]&lt;Table1[[#This Row],[c_uciqe]],"Naik","Turun")</f>
        <v>Naik</v>
      </c>
      <c r="Q192" t="s">
        <v>19</v>
      </c>
      <c r="R192" t="s">
        <v>19</v>
      </c>
      <c r="S192" t="s">
        <v>19</v>
      </c>
      <c r="T192" t="s">
        <v>19</v>
      </c>
    </row>
    <row r="193" spans="1:20" hidden="1" x14ac:dyDescent="0.25">
      <c r="A193">
        <v>191</v>
      </c>
      <c r="B193" t="s">
        <v>204</v>
      </c>
      <c r="C193" t="s">
        <v>10</v>
      </c>
      <c r="D193">
        <v>2.6702959834688502</v>
      </c>
      <c r="E193">
        <v>0.70956782220825099</v>
      </c>
      <c r="F193">
        <v>3.0174042611529002</v>
      </c>
      <c r="G193">
        <v>0.71662251378372499</v>
      </c>
      <c r="H193">
        <v>3.1654360042560801</v>
      </c>
      <c r="I193">
        <v>1.03758043494749</v>
      </c>
      <c r="J193" t="str">
        <f>IF(Table1[[#This Row],[a_uiqm]]&lt;Table1[[#This Row],[b_uiqm]],"Naik","Turun")</f>
        <v>Naik</v>
      </c>
      <c r="K193" t="str">
        <f>IF(Table1[[#This Row],[b_uiqm]]&lt;Table1[[#This Row],[c_uiqm]],"Naik","Turun")</f>
        <v>Naik</v>
      </c>
      <c r="L193" t="str">
        <f>IF(Table1[[#This Row],[a_uiqm]]&lt;Table1[[#This Row],[c_uiqm]],"Naik","Turun")</f>
        <v>Naik</v>
      </c>
      <c r="M193">
        <f>Table1[[#This Row],[c_uiqm]]-Table1[[#This Row],[a_uiqm]]</f>
        <v>0.49514002078722985</v>
      </c>
      <c r="N193" t="str">
        <f>IF(Table1[[#This Row],[a_uciqe]]&lt;Table1[[#This Row],[b_uciqe]],"Naik","Turun")</f>
        <v>Naik</v>
      </c>
      <c r="O193" t="str">
        <f>IF(Table1[[#This Row],[b_uciqe]]&lt;Table1[[#This Row],[c_uciqe]],"Naik","Turun")</f>
        <v>Naik</v>
      </c>
      <c r="P193" t="str">
        <f>IF(Table1[[#This Row],[a_uciqe]]&lt;Table1[[#This Row],[c_uciqe]],"Naik","Turun")</f>
        <v>Naik</v>
      </c>
      <c r="Q193" t="s">
        <v>10</v>
      </c>
      <c r="R193" t="s">
        <v>19</v>
      </c>
      <c r="S193" t="s">
        <v>19</v>
      </c>
      <c r="T193" t="s">
        <v>19</v>
      </c>
    </row>
    <row r="194" spans="1:20" hidden="1" x14ac:dyDescent="0.25">
      <c r="A194">
        <v>192</v>
      </c>
      <c r="B194" t="s">
        <v>205</v>
      </c>
      <c r="C194" t="s">
        <v>10</v>
      </c>
      <c r="D194">
        <v>2.8241718192917502</v>
      </c>
      <c r="E194">
        <v>1.1112735952205</v>
      </c>
      <c r="F194">
        <v>2.8513205868212501</v>
      </c>
      <c r="G194">
        <v>1.1216453469955101</v>
      </c>
      <c r="H194">
        <v>2.75892150690018</v>
      </c>
      <c r="I194">
        <v>2.07629309863401</v>
      </c>
      <c r="J194" t="str">
        <f>IF(Table1[[#This Row],[a_uiqm]]&lt;Table1[[#This Row],[b_uiqm]],"Naik","Turun")</f>
        <v>Naik</v>
      </c>
      <c r="K194" t="str">
        <f>IF(Table1[[#This Row],[b_uiqm]]&lt;Table1[[#This Row],[c_uiqm]],"Naik","Turun")</f>
        <v>Turun</v>
      </c>
      <c r="L194" t="str">
        <f>IF(Table1[[#This Row],[a_uiqm]]&lt;Table1[[#This Row],[c_uiqm]],"Naik","Turun")</f>
        <v>Turun</v>
      </c>
      <c r="M194">
        <f>Table1[[#This Row],[c_uiqm]]-Table1[[#This Row],[a_uiqm]]</f>
        <v>-6.5250312391570198E-2</v>
      </c>
      <c r="N194" t="str">
        <f>IF(Table1[[#This Row],[a_uciqe]]&lt;Table1[[#This Row],[b_uciqe]],"Naik","Turun")</f>
        <v>Naik</v>
      </c>
      <c r="O194" t="str">
        <f>IF(Table1[[#This Row],[b_uciqe]]&lt;Table1[[#This Row],[c_uciqe]],"Naik","Turun")</f>
        <v>Naik</v>
      </c>
      <c r="P194" t="str">
        <f>IF(Table1[[#This Row],[a_uciqe]]&lt;Table1[[#This Row],[c_uciqe]],"Naik","Turun")</f>
        <v>Naik</v>
      </c>
      <c r="Q194" t="s">
        <v>10</v>
      </c>
      <c r="R194" t="s">
        <v>19</v>
      </c>
      <c r="S194" t="s">
        <v>19</v>
      </c>
      <c r="T194" t="s">
        <v>19</v>
      </c>
    </row>
    <row r="195" spans="1:20" hidden="1" x14ac:dyDescent="0.25">
      <c r="A195">
        <v>193</v>
      </c>
      <c r="B195" t="s">
        <v>206</v>
      </c>
      <c r="C195" t="s">
        <v>78</v>
      </c>
      <c r="D195">
        <v>3.3852696153748898</v>
      </c>
      <c r="E195">
        <v>1.2306354082686299</v>
      </c>
      <c r="F195">
        <v>3.57995571557856</v>
      </c>
      <c r="G195">
        <v>1.23356150844808</v>
      </c>
      <c r="H195">
        <v>2.1517975269608001</v>
      </c>
      <c r="I195">
        <v>4.5739241743919097</v>
      </c>
      <c r="J195" t="str">
        <f>IF(Table1[[#This Row],[a_uiqm]]&lt;Table1[[#This Row],[b_uiqm]],"Naik","Turun")</f>
        <v>Naik</v>
      </c>
      <c r="K195" t="str">
        <f>IF(Table1[[#This Row],[b_uiqm]]&lt;Table1[[#This Row],[c_uiqm]],"Naik","Turun")</f>
        <v>Turun</v>
      </c>
      <c r="L195" t="str">
        <f>IF(Table1[[#This Row],[a_uiqm]]&lt;Table1[[#This Row],[c_uiqm]],"Naik","Turun")</f>
        <v>Turun</v>
      </c>
      <c r="M195">
        <f>Table1[[#This Row],[c_uiqm]]-Table1[[#This Row],[a_uiqm]]</f>
        <v>-1.2334720884140897</v>
      </c>
      <c r="N195" t="str">
        <f>IF(Table1[[#This Row],[a_uciqe]]&lt;Table1[[#This Row],[b_uciqe]],"Naik","Turun")</f>
        <v>Naik</v>
      </c>
      <c r="O195" t="str">
        <f>IF(Table1[[#This Row],[b_uciqe]]&lt;Table1[[#This Row],[c_uciqe]],"Naik","Turun")</f>
        <v>Naik</v>
      </c>
      <c r="P195" t="str">
        <f>IF(Table1[[#This Row],[a_uciqe]]&lt;Table1[[#This Row],[c_uciqe]],"Naik","Turun")</f>
        <v>Naik</v>
      </c>
      <c r="Q195" t="s">
        <v>78</v>
      </c>
      <c r="R195" t="s">
        <v>19</v>
      </c>
      <c r="S195" t="s">
        <v>19</v>
      </c>
      <c r="T195" t="s">
        <v>19</v>
      </c>
    </row>
    <row r="196" spans="1:20" x14ac:dyDescent="0.25">
      <c r="A196">
        <v>375</v>
      </c>
      <c r="B196" t="s">
        <v>388</v>
      </c>
      <c r="C196" t="s">
        <v>10</v>
      </c>
      <c r="D196">
        <v>3.1982583343396298</v>
      </c>
      <c r="E196">
        <v>0.87219596069380001</v>
      </c>
      <c r="F196">
        <v>3.2232024602382499</v>
      </c>
      <c r="G196">
        <v>0.85629295134390704</v>
      </c>
      <c r="H196">
        <v>2.82220044208084</v>
      </c>
      <c r="I196">
        <v>1.42122204981956</v>
      </c>
      <c r="J196" t="str">
        <f>IF(Table1[[#This Row],[a_uiqm]]&lt;Table1[[#This Row],[b_uiqm]],"Naik","Turun")</f>
        <v>Naik</v>
      </c>
      <c r="K196" t="str">
        <f>IF(Table1[[#This Row],[b_uiqm]]&lt;Table1[[#This Row],[c_uiqm]],"Naik","Turun")</f>
        <v>Turun</v>
      </c>
      <c r="L196" t="str">
        <f>IF(Table1[[#This Row],[a_uiqm]]&lt;Table1[[#This Row],[c_uiqm]],"Naik","Turun")</f>
        <v>Turun</v>
      </c>
      <c r="M196">
        <f>Table1[[#This Row],[c_uiqm]]-Table1[[#This Row],[a_uiqm]]</f>
        <v>-0.37605789225878983</v>
      </c>
      <c r="N196" t="str">
        <f>IF(Table1[[#This Row],[a_uciqe]]&lt;Table1[[#This Row],[b_uciqe]],"Naik","Turun")</f>
        <v>Turun</v>
      </c>
      <c r="O196" t="str">
        <f>IF(Table1[[#This Row],[b_uciqe]]&lt;Table1[[#This Row],[c_uciqe]],"Naik","Turun")</f>
        <v>Naik</v>
      </c>
      <c r="P196" t="str">
        <f>IF(Table1[[#This Row],[a_uciqe]]&lt;Table1[[#This Row],[c_uciqe]],"Naik","Turun")</f>
        <v>Naik</v>
      </c>
      <c r="Q196" t="s">
        <v>10</v>
      </c>
      <c r="R196" t="s">
        <v>10</v>
      </c>
      <c r="S196" t="s">
        <v>10</v>
      </c>
      <c r="T196" t="s">
        <v>10</v>
      </c>
    </row>
    <row r="197" spans="1:20" hidden="1" x14ac:dyDescent="0.25">
      <c r="A197">
        <v>195</v>
      </c>
      <c r="B197" t="s">
        <v>208</v>
      </c>
      <c r="C197" t="s">
        <v>19</v>
      </c>
      <c r="D197">
        <v>3.1807713557957702</v>
      </c>
      <c r="E197">
        <v>1.0334808769291399</v>
      </c>
      <c r="F197">
        <v>3.3982289694708401</v>
      </c>
      <c r="G197">
        <v>1.0247495405587901</v>
      </c>
      <c r="H197">
        <v>2.5681610662525598</v>
      </c>
      <c r="I197">
        <v>2.7334975325926698</v>
      </c>
      <c r="J197" t="str">
        <f>IF(Table1[[#This Row],[a_uiqm]]&lt;Table1[[#This Row],[b_uiqm]],"Naik","Turun")</f>
        <v>Naik</v>
      </c>
      <c r="K197" t="str">
        <f>IF(Table1[[#This Row],[b_uiqm]]&lt;Table1[[#This Row],[c_uiqm]],"Naik","Turun")</f>
        <v>Turun</v>
      </c>
      <c r="L197" t="str">
        <f>IF(Table1[[#This Row],[a_uiqm]]&lt;Table1[[#This Row],[c_uiqm]],"Naik","Turun")</f>
        <v>Turun</v>
      </c>
      <c r="M197">
        <f>Table1[[#This Row],[c_uiqm]]-Table1[[#This Row],[a_uiqm]]</f>
        <v>-0.6126102895432104</v>
      </c>
      <c r="N197" t="str">
        <f>IF(Table1[[#This Row],[a_uciqe]]&lt;Table1[[#This Row],[b_uciqe]],"Naik","Turun")</f>
        <v>Turun</v>
      </c>
      <c r="O197" t="str">
        <f>IF(Table1[[#This Row],[b_uciqe]]&lt;Table1[[#This Row],[c_uciqe]],"Naik","Turun")</f>
        <v>Naik</v>
      </c>
      <c r="P197" t="str">
        <f>IF(Table1[[#This Row],[a_uciqe]]&lt;Table1[[#This Row],[c_uciqe]],"Naik","Turun")</f>
        <v>Naik</v>
      </c>
      <c r="Q197" t="s">
        <v>19</v>
      </c>
      <c r="R197" t="s">
        <v>19</v>
      </c>
      <c r="S197" t="s">
        <v>19</v>
      </c>
      <c r="T197" t="s">
        <v>19</v>
      </c>
    </row>
    <row r="198" spans="1:20" hidden="1" x14ac:dyDescent="0.25">
      <c r="A198">
        <v>196</v>
      </c>
      <c r="B198" t="s">
        <v>209</v>
      </c>
      <c r="C198" t="s">
        <v>10</v>
      </c>
      <c r="D198">
        <v>2.4207915280438601</v>
      </c>
      <c r="E198">
        <v>3.0194323740700799</v>
      </c>
      <c r="F198">
        <v>2.4585246802167302</v>
      </c>
      <c r="G198">
        <v>3.1683680729433799</v>
      </c>
      <c r="H198">
        <v>2.3452154801670702</v>
      </c>
      <c r="I198">
        <v>3.6558000663379202</v>
      </c>
      <c r="J198" t="str">
        <f>IF(Table1[[#This Row],[a_uiqm]]&lt;Table1[[#This Row],[b_uiqm]],"Naik","Turun")</f>
        <v>Naik</v>
      </c>
      <c r="K198" t="str">
        <f>IF(Table1[[#This Row],[b_uiqm]]&lt;Table1[[#This Row],[c_uiqm]],"Naik","Turun")</f>
        <v>Turun</v>
      </c>
      <c r="L198" t="str">
        <f>IF(Table1[[#This Row],[a_uiqm]]&lt;Table1[[#This Row],[c_uiqm]],"Naik","Turun")</f>
        <v>Turun</v>
      </c>
      <c r="M198">
        <f>Table1[[#This Row],[c_uiqm]]-Table1[[#This Row],[a_uiqm]]</f>
        <v>-7.5576047876789954E-2</v>
      </c>
      <c r="N198" t="str">
        <f>IF(Table1[[#This Row],[a_uciqe]]&lt;Table1[[#This Row],[b_uciqe]],"Naik","Turun")</f>
        <v>Naik</v>
      </c>
      <c r="O198" t="str">
        <f>IF(Table1[[#This Row],[b_uciqe]]&lt;Table1[[#This Row],[c_uciqe]],"Naik","Turun")</f>
        <v>Naik</v>
      </c>
      <c r="P198" t="str">
        <f>IF(Table1[[#This Row],[a_uciqe]]&lt;Table1[[#This Row],[c_uciqe]],"Naik","Turun")</f>
        <v>Naik</v>
      </c>
      <c r="Q198" t="s">
        <v>10</v>
      </c>
      <c r="R198" t="s">
        <v>19</v>
      </c>
      <c r="S198" t="s">
        <v>19</v>
      </c>
      <c r="T198" t="s">
        <v>19</v>
      </c>
    </row>
    <row r="199" spans="1:20" hidden="1" x14ac:dyDescent="0.25">
      <c r="A199">
        <v>197</v>
      </c>
      <c r="B199" t="s">
        <v>210</v>
      </c>
      <c r="C199" t="s">
        <v>19</v>
      </c>
      <c r="D199">
        <v>3.0674887523910899</v>
      </c>
      <c r="E199">
        <v>1.05440880610212</v>
      </c>
      <c r="F199">
        <v>3.28635804754177</v>
      </c>
      <c r="G199">
        <v>1.05862020406547</v>
      </c>
      <c r="H199">
        <v>3.1178259456799098</v>
      </c>
      <c r="I199">
        <v>1.4893204791693599</v>
      </c>
      <c r="J199" t="str">
        <f>IF(Table1[[#This Row],[a_uiqm]]&lt;Table1[[#This Row],[b_uiqm]],"Naik","Turun")</f>
        <v>Naik</v>
      </c>
      <c r="K199" t="str">
        <f>IF(Table1[[#This Row],[b_uiqm]]&lt;Table1[[#This Row],[c_uiqm]],"Naik","Turun")</f>
        <v>Turun</v>
      </c>
      <c r="L199" t="str">
        <f>IF(Table1[[#This Row],[a_uiqm]]&lt;Table1[[#This Row],[c_uiqm]],"Naik","Turun")</f>
        <v>Naik</v>
      </c>
      <c r="M199">
        <f>Table1[[#This Row],[c_uiqm]]-Table1[[#This Row],[a_uiqm]]</f>
        <v>5.0337193288819915E-2</v>
      </c>
      <c r="N199" t="str">
        <f>IF(Table1[[#This Row],[a_uciqe]]&lt;Table1[[#This Row],[b_uciqe]],"Naik","Turun")</f>
        <v>Naik</v>
      </c>
      <c r="O199" t="str">
        <f>IF(Table1[[#This Row],[b_uciqe]]&lt;Table1[[#This Row],[c_uciqe]],"Naik","Turun")</f>
        <v>Naik</v>
      </c>
      <c r="P199" t="str">
        <f>IF(Table1[[#This Row],[a_uciqe]]&lt;Table1[[#This Row],[c_uciqe]],"Naik","Turun")</f>
        <v>Naik</v>
      </c>
      <c r="Q199" t="s">
        <v>19</v>
      </c>
      <c r="R199" t="s">
        <v>19</v>
      </c>
      <c r="S199" t="s">
        <v>19</v>
      </c>
      <c r="T199" t="s">
        <v>19</v>
      </c>
    </row>
    <row r="200" spans="1:20" hidden="1" x14ac:dyDescent="0.25">
      <c r="A200">
        <v>198</v>
      </c>
      <c r="B200" t="s">
        <v>211</v>
      </c>
      <c r="C200" t="s">
        <v>78</v>
      </c>
      <c r="D200">
        <v>3.47865328369438</v>
      </c>
      <c r="E200">
        <v>1.14747031188312</v>
      </c>
      <c r="F200">
        <v>3.5485233171819002</v>
      </c>
      <c r="G200">
        <v>1.1505983907986601</v>
      </c>
      <c r="H200">
        <v>1.7740315606458099</v>
      </c>
      <c r="I200">
        <v>4.0759849289382002</v>
      </c>
      <c r="J200" t="str">
        <f>IF(Table1[[#This Row],[a_uiqm]]&lt;Table1[[#This Row],[b_uiqm]],"Naik","Turun")</f>
        <v>Naik</v>
      </c>
      <c r="K200" t="str">
        <f>IF(Table1[[#This Row],[b_uiqm]]&lt;Table1[[#This Row],[c_uiqm]],"Naik","Turun")</f>
        <v>Turun</v>
      </c>
      <c r="L200" t="str">
        <f>IF(Table1[[#This Row],[a_uiqm]]&lt;Table1[[#This Row],[c_uiqm]],"Naik","Turun")</f>
        <v>Turun</v>
      </c>
      <c r="M200">
        <f>Table1[[#This Row],[c_uiqm]]-Table1[[#This Row],[a_uiqm]]</f>
        <v>-1.7046217230485701</v>
      </c>
      <c r="N200" t="str">
        <f>IF(Table1[[#This Row],[a_uciqe]]&lt;Table1[[#This Row],[b_uciqe]],"Naik","Turun")</f>
        <v>Naik</v>
      </c>
      <c r="O200" t="str">
        <f>IF(Table1[[#This Row],[b_uciqe]]&lt;Table1[[#This Row],[c_uciqe]],"Naik","Turun")</f>
        <v>Naik</v>
      </c>
      <c r="P200" t="str">
        <f>IF(Table1[[#This Row],[a_uciqe]]&lt;Table1[[#This Row],[c_uciqe]],"Naik","Turun")</f>
        <v>Naik</v>
      </c>
      <c r="Q200" t="s">
        <v>78</v>
      </c>
      <c r="R200" t="s">
        <v>19</v>
      </c>
      <c r="S200" t="s">
        <v>19</v>
      </c>
      <c r="T200" t="s">
        <v>19</v>
      </c>
    </row>
    <row r="201" spans="1:20" hidden="1" x14ac:dyDescent="0.25">
      <c r="A201">
        <v>199</v>
      </c>
      <c r="B201" t="s">
        <v>212</v>
      </c>
      <c r="C201" t="s">
        <v>12</v>
      </c>
      <c r="D201">
        <v>2.4403810373890602</v>
      </c>
      <c r="E201">
        <v>0.77416799002248904</v>
      </c>
      <c r="F201">
        <v>2.5378799609501201</v>
      </c>
      <c r="G201">
        <v>0.78018302958712005</v>
      </c>
      <c r="H201">
        <v>2.9101979251698</v>
      </c>
      <c r="I201">
        <v>1.1590268801003001</v>
      </c>
      <c r="J201" t="str">
        <f>IF(Table1[[#This Row],[a_uiqm]]&lt;Table1[[#This Row],[b_uiqm]],"Naik","Turun")</f>
        <v>Naik</v>
      </c>
      <c r="K201" t="str">
        <f>IF(Table1[[#This Row],[b_uiqm]]&lt;Table1[[#This Row],[c_uiqm]],"Naik","Turun")</f>
        <v>Naik</v>
      </c>
      <c r="L201" t="str">
        <f>IF(Table1[[#This Row],[a_uiqm]]&lt;Table1[[#This Row],[c_uiqm]],"Naik","Turun")</f>
        <v>Naik</v>
      </c>
      <c r="M201">
        <f>Table1[[#This Row],[c_uiqm]]-Table1[[#This Row],[a_uiqm]]</f>
        <v>0.46981688778073982</v>
      </c>
      <c r="N201" t="str">
        <f>IF(Table1[[#This Row],[a_uciqe]]&lt;Table1[[#This Row],[b_uciqe]],"Naik","Turun")</f>
        <v>Naik</v>
      </c>
      <c r="O201" t="str">
        <f>IF(Table1[[#This Row],[b_uciqe]]&lt;Table1[[#This Row],[c_uciqe]],"Naik","Turun")</f>
        <v>Naik</v>
      </c>
      <c r="P201" t="str">
        <f>IF(Table1[[#This Row],[a_uciqe]]&lt;Table1[[#This Row],[c_uciqe]],"Naik","Turun")</f>
        <v>Naik</v>
      </c>
      <c r="Q201" t="s">
        <v>12</v>
      </c>
      <c r="R201" t="s">
        <v>19</v>
      </c>
      <c r="S201" t="s">
        <v>19</v>
      </c>
      <c r="T201" t="s">
        <v>19</v>
      </c>
    </row>
    <row r="202" spans="1:20" hidden="1" x14ac:dyDescent="0.25">
      <c r="A202">
        <v>200</v>
      </c>
      <c r="B202" t="s">
        <v>213</v>
      </c>
      <c r="C202" t="s">
        <v>19</v>
      </c>
      <c r="D202">
        <v>2.80041692027635</v>
      </c>
      <c r="E202">
        <v>0.77310492137764897</v>
      </c>
      <c r="F202">
        <v>3.0754170095251601</v>
      </c>
      <c r="G202">
        <v>0.79603146609763298</v>
      </c>
      <c r="H202">
        <v>3.0703762119079698</v>
      </c>
      <c r="I202">
        <v>1.4426358032268101</v>
      </c>
      <c r="J202" t="str">
        <f>IF(Table1[[#This Row],[a_uiqm]]&lt;Table1[[#This Row],[b_uiqm]],"Naik","Turun")</f>
        <v>Naik</v>
      </c>
      <c r="K202" t="str">
        <f>IF(Table1[[#This Row],[b_uiqm]]&lt;Table1[[#This Row],[c_uiqm]],"Naik","Turun")</f>
        <v>Turun</v>
      </c>
      <c r="L202" t="str">
        <f>IF(Table1[[#This Row],[a_uiqm]]&lt;Table1[[#This Row],[c_uiqm]],"Naik","Turun")</f>
        <v>Naik</v>
      </c>
      <c r="M202">
        <f>Table1[[#This Row],[c_uiqm]]-Table1[[#This Row],[a_uiqm]]</f>
        <v>0.2699592916316198</v>
      </c>
      <c r="N202" t="str">
        <f>IF(Table1[[#This Row],[a_uciqe]]&lt;Table1[[#This Row],[b_uciqe]],"Naik","Turun")</f>
        <v>Naik</v>
      </c>
      <c r="O202" t="str">
        <f>IF(Table1[[#This Row],[b_uciqe]]&lt;Table1[[#This Row],[c_uciqe]],"Naik","Turun")</f>
        <v>Naik</v>
      </c>
      <c r="P202" t="str">
        <f>IF(Table1[[#This Row],[a_uciqe]]&lt;Table1[[#This Row],[c_uciqe]],"Naik","Turun")</f>
        <v>Naik</v>
      </c>
      <c r="Q202" t="s">
        <v>19</v>
      </c>
      <c r="R202" t="s">
        <v>19</v>
      </c>
      <c r="S202" t="s">
        <v>19</v>
      </c>
      <c r="T202" t="s">
        <v>19</v>
      </c>
    </row>
    <row r="203" spans="1:20" hidden="1" x14ac:dyDescent="0.25">
      <c r="A203">
        <v>201</v>
      </c>
      <c r="B203" t="s">
        <v>214</v>
      </c>
      <c r="C203" t="s">
        <v>12</v>
      </c>
      <c r="D203">
        <v>1.73804833255862</v>
      </c>
      <c r="E203">
        <v>1.7194565690004699</v>
      </c>
      <c r="F203">
        <v>1.74704552999447</v>
      </c>
      <c r="G203">
        <v>1.7289855553232201</v>
      </c>
      <c r="H203">
        <v>1.78532803132606</v>
      </c>
      <c r="I203">
        <v>3.3533858442568798</v>
      </c>
      <c r="J203" t="str">
        <f>IF(Table1[[#This Row],[a_uiqm]]&lt;Table1[[#This Row],[b_uiqm]],"Naik","Turun")</f>
        <v>Naik</v>
      </c>
      <c r="K203" t="str">
        <f>IF(Table1[[#This Row],[b_uiqm]]&lt;Table1[[#This Row],[c_uiqm]],"Naik","Turun")</f>
        <v>Naik</v>
      </c>
      <c r="L203" t="str">
        <f>IF(Table1[[#This Row],[a_uiqm]]&lt;Table1[[#This Row],[c_uiqm]],"Naik","Turun")</f>
        <v>Naik</v>
      </c>
      <c r="M203">
        <f>Table1[[#This Row],[c_uiqm]]-Table1[[#This Row],[a_uiqm]]</f>
        <v>4.7279698767439982E-2</v>
      </c>
      <c r="N203" t="str">
        <f>IF(Table1[[#This Row],[a_uciqe]]&lt;Table1[[#This Row],[b_uciqe]],"Naik","Turun")</f>
        <v>Naik</v>
      </c>
      <c r="O203" t="str">
        <f>IF(Table1[[#This Row],[b_uciqe]]&lt;Table1[[#This Row],[c_uciqe]],"Naik","Turun")</f>
        <v>Naik</v>
      </c>
      <c r="P203" t="str">
        <f>IF(Table1[[#This Row],[a_uciqe]]&lt;Table1[[#This Row],[c_uciqe]],"Naik","Turun")</f>
        <v>Naik</v>
      </c>
      <c r="Q203" t="s">
        <v>12</v>
      </c>
      <c r="R203" t="s">
        <v>19</v>
      </c>
      <c r="S203" t="s">
        <v>19</v>
      </c>
      <c r="T203" t="s">
        <v>19</v>
      </c>
    </row>
    <row r="204" spans="1:20" x14ac:dyDescent="0.25">
      <c r="A204">
        <v>379</v>
      </c>
      <c r="B204" t="s">
        <v>392</v>
      </c>
      <c r="C204" t="s">
        <v>10</v>
      </c>
      <c r="D204">
        <v>2.4298794457625501</v>
      </c>
      <c r="E204">
        <v>1.15132194516765</v>
      </c>
      <c r="F204">
        <v>2.5064741844840999</v>
      </c>
      <c r="G204">
        <v>1.1138672682222901</v>
      </c>
      <c r="H204">
        <v>1.7045993346342101</v>
      </c>
      <c r="I204">
        <v>2.1861363485361198</v>
      </c>
      <c r="J204" t="str">
        <f>IF(Table1[[#This Row],[a_uiqm]]&lt;Table1[[#This Row],[b_uiqm]],"Naik","Turun")</f>
        <v>Naik</v>
      </c>
      <c r="K204" t="str">
        <f>IF(Table1[[#This Row],[b_uiqm]]&lt;Table1[[#This Row],[c_uiqm]],"Naik","Turun")</f>
        <v>Turun</v>
      </c>
      <c r="L204" t="str">
        <f>IF(Table1[[#This Row],[a_uiqm]]&lt;Table1[[#This Row],[c_uiqm]],"Naik","Turun")</f>
        <v>Turun</v>
      </c>
      <c r="M204">
        <f>Table1[[#This Row],[c_uiqm]]-Table1[[#This Row],[a_uiqm]]</f>
        <v>-0.72528011112834001</v>
      </c>
      <c r="N204" t="str">
        <f>IF(Table1[[#This Row],[a_uciqe]]&lt;Table1[[#This Row],[b_uciqe]],"Naik","Turun")</f>
        <v>Turun</v>
      </c>
      <c r="O204" t="str">
        <f>IF(Table1[[#This Row],[b_uciqe]]&lt;Table1[[#This Row],[c_uciqe]],"Naik","Turun")</f>
        <v>Naik</v>
      </c>
      <c r="P204" t="str">
        <f>IF(Table1[[#This Row],[a_uciqe]]&lt;Table1[[#This Row],[c_uciqe]],"Naik","Turun")</f>
        <v>Naik</v>
      </c>
      <c r="Q204" t="s">
        <v>10</v>
      </c>
      <c r="R204" t="s">
        <v>10</v>
      </c>
      <c r="S204" t="s">
        <v>10</v>
      </c>
      <c r="T204" t="s">
        <v>10</v>
      </c>
    </row>
    <row r="205" spans="1:20" hidden="1" x14ac:dyDescent="0.25">
      <c r="A205">
        <v>203</v>
      </c>
      <c r="B205" t="s">
        <v>216</v>
      </c>
      <c r="C205" t="s">
        <v>19</v>
      </c>
      <c r="D205">
        <v>2.5457319046973401</v>
      </c>
      <c r="E205">
        <v>1.4564806646346999</v>
      </c>
      <c r="F205">
        <v>2.51862747774216</v>
      </c>
      <c r="G205">
        <v>1.4499107688286601</v>
      </c>
      <c r="H205">
        <v>1.9525870733235</v>
      </c>
      <c r="I205">
        <v>3.2624127631094799</v>
      </c>
      <c r="J205" t="str">
        <f>IF(Table1[[#This Row],[a_uiqm]]&lt;Table1[[#This Row],[b_uiqm]],"Naik","Turun")</f>
        <v>Turun</v>
      </c>
      <c r="K205" t="str">
        <f>IF(Table1[[#This Row],[b_uiqm]]&lt;Table1[[#This Row],[c_uiqm]],"Naik","Turun")</f>
        <v>Turun</v>
      </c>
      <c r="L205" t="str">
        <f>IF(Table1[[#This Row],[a_uiqm]]&lt;Table1[[#This Row],[c_uiqm]],"Naik","Turun")</f>
        <v>Turun</v>
      </c>
      <c r="M205">
        <f>Table1[[#This Row],[c_uiqm]]-Table1[[#This Row],[a_uiqm]]</f>
        <v>-0.59314483137384011</v>
      </c>
      <c r="N205" t="str">
        <f>IF(Table1[[#This Row],[a_uciqe]]&lt;Table1[[#This Row],[b_uciqe]],"Naik","Turun")</f>
        <v>Turun</v>
      </c>
      <c r="O205" t="str">
        <f>IF(Table1[[#This Row],[b_uciqe]]&lt;Table1[[#This Row],[c_uciqe]],"Naik","Turun")</f>
        <v>Naik</v>
      </c>
      <c r="P205" t="str">
        <f>IF(Table1[[#This Row],[a_uciqe]]&lt;Table1[[#This Row],[c_uciqe]],"Naik","Turun")</f>
        <v>Naik</v>
      </c>
      <c r="Q205" t="s">
        <v>19</v>
      </c>
      <c r="R205" t="s">
        <v>19</v>
      </c>
      <c r="S205" t="s">
        <v>19</v>
      </c>
      <c r="T205" t="s">
        <v>19</v>
      </c>
    </row>
    <row r="206" spans="1:20" hidden="1" x14ac:dyDescent="0.25">
      <c r="A206">
        <v>204</v>
      </c>
      <c r="B206" t="s">
        <v>217</v>
      </c>
      <c r="C206" t="s">
        <v>78</v>
      </c>
      <c r="D206">
        <v>3.2267687388498398</v>
      </c>
      <c r="E206">
        <v>1.2888410037284099</v>
      </c>
      <c r="F206">
        <v>3.2993014936065101</v>
      </c>
      <c r="G206">
        <v>1.2991130806289199</v>
      </c>
      <c r="H206">
        <v>2.3353167738340899</v>
      </c>
      <c r="I206">
        <v>3.0494377088443398</v>
      </c>
      <c r="J206" t="str">
        <f>IF(Table1[[#This Row],[a_uiqm]]&lt;Table1[[#This Row],[b_uiqm]],"Naik","Turun")</f>
        <v>Naik</v>
      </c>
      <c r="K206" t="str">
        <f>IF(Table1[[#This Row],[b_uiqm]]&lt;Table1[[#This Row],[c_uiqm]],"Naik","Turun")</f>
        <v>Turun</v>
      </c>
      <c r="L206" t="str">
        <f>IF(Table1[[#This Row],[a_uiqm]]&lt;Table1[[#This Row],[c_uiqm]],"Naik","Turun")</f>
        <v>Turun</v>
      </c>
      <c r="M206">
        <f>Table1[[#This Row],[c_uiqm]]-Table1[[#This Row],[a_uiqm]]</f>
        <v>-0.89145196501574997</v>
      </c>
      <c r="N206" t="str">
        <f>IF(Table1[[#This Row],[a_uciqe]]&lt;Table1[[#This Row],[b_uciqe]],"Naik","Turun")</f>
        <v>Naik</v>
      </c>
      <c r="O206" t="str">
        <f>IF(Table1[[#This Row],[b_uciqe]]&lt;Table1[[#This Row],[c_uciqe]],"Naik","Turun")</f>
        <v>Naik</v>
      </c>
      <c r="P206" t="str">
        <f>IF(Table1[[#This Row],[a_uciqe]]&lt;Table1[[#This Row],[c_uciqe]],"Naik","Turun")</f>
        <v>Naik</v>
      </c>
      <c r="Q206" t="s">
        <v>78</v>
      </c>
      <c r="R206" t="s">
        <v>19</v>
      </c>
      <c r="S206" t="s">
        <v>19</v>
      </c>
      <c r="T206" t="s">
        <v>19</v>
      </c>
    </row>
    <row r="207" spans="1:20" hidden="1" x14ac:dyDescent="0.25">
      <c r="A207">
        <v>205</v>
      </c>
      <c r="B207" t="s">
        <v>218</v>
      </c>
      <c r="C207" t="s">
        <v>78</v>
      </c>
      <c r="D207">
        <v>3.51006346328866</v>
      </c>
      <c r="E207">
        <v>1.20397315386482</v>
      </c>
      <c r="F207">
        <v>3.4877895358414102</v>
      </c>
      <c r="G207">
        <v>1.24162315346223</v>
      </c>
      <c r="H207">
        <v>2.1371210625333998</v>
      </c>
      <c r="I207">
        <v>3.4140519680739301</v>
      </c>
      <c r="J207" t="str">
        <f>IF(Table1[[#This Row],[a_uiqm]]&lt;Table1[[#This Row],[b_uiqm]],"Naik","Turun")</f>
        <v>Turun</v>
      </c>
      <c r="K207" t="str">
        <f>IF(Table1[[#This Row],[b_uiqm]]&lt;Table1[[#This Row],[c_uiqm]],"Naik","Turun")</f>
        <v>Turun</v>
      </c>
      <c r="L207" t="str">
        <f>IF(Table1[[#This Row],[a_uiqm]]&lt;Table1[[#This Row],[c_uiqm]],"Naik","Turun")</f>
        <v>Turun</v>
      </c>
      <c r="M207">
        <f>Table1[[#This Row],[c_uiqm]]-Table1[[#This Row],[a_uiqm]]</f>
        <v>-1.3729424007552602</v>
      </c>
      <c r="N207" t="str">
        <f>IF(Table1[[#This Row],[a_uciqe]]&lt;Table1[[#This Row],[b_uciqe]],"Naik","Turun")</f>
        <v>Naik</v>
      </c>
      <c r="O207" t="str">
        <f>IF(Table1[[#This Row],[b_uciqe]]&lt;Table1[[#This Row],[c_uciqe]],"Naik","Turun")</f>
        <v>Naik</v>
      </c>
      <c r="P207" t="str">
        <f>IF(Table1[[#This Row],[a_uciqe]]&lt;Table1[[#This Row],[c_uciqe]],"Naik","Turun")</f>
        <v>Naik</v>
      </c>
      <c r="Q207" t="s">
        <v>78</v>
      </c>
      <c r="R207" t="s">
        <v>19</v>
      </c>
      <c r="S207" t="s">
        <v>19</v>
      </c>
      <c r="T207" t="s">
        <v>19</v>
      </c>
    </row>
    <row r="208" spans="1:20" x14ac:dyDescent="0.25">
      <c r="A208">
        <v>396</v>
      </c>
      <c r="B208" t="s">
        <v>409</v>
      </c>
      <c r="C208" t="s">
        <v>10</v>
      </c>
      <c r="D208">
        <v>2.5215070046295698</v>
      </c>
      <c r="E208">
        <v>0.85751495009338896</v>
      </c>
      <c r="F208">
        <v>2.5307345334038098</v>
      </c>
      <c r="G208">
        <v>0.85523086886144895</v>
      </c>
      <c r="H208">
        <v>1.58816661956625</v>
      </c>
      <c r="I208">
        <v>1.1630453390348601</v>
      </c>
      <c r="J208" t="str">
        <f>IF(Table1[[#This Row],[a_uiqm]]&lt;Table1[[#This Row],[b_uiqm]],"Naik","Turun")</f>
        <v>Naik</v>
      </c>
      <c r="K208" t="str">
        <f>IF(Table1[[#This Row],[b_uiqm]]&lt;Table1[[#This Row],[c_uiqm]],"Naik","Turun")</f>
        <v>Turun</v>
      </c>
      <c r="L208" t="str">
        <f>IF(Table1[[#This Row],[a_uiqm]]&lt;Table1[[#This Row],[c_uiqm]],"Naik","Turun")</f>
        <v>Turun</v>
      </c>
      <c r="M208">
        <f>Table1[[#This Row],[c_uiqm]]-Table1[[#This Row],[a_uiqm]]</f>
        <v>-0.93334038506331973</v>
      </c>
      <c r="N208" t="str">
        <f>IF(Table1[[#This Row],[a_uciqe]]&lt;Table1[[#This Row],[b_uciqe]],"Naik","Turun")</f>
        <v>Turun</v>
      </c>
      <c r="O208" t="str">
        <f>IF(Table1[[#This Row],[b_uciqe]]&lt;Table1[[#This Row],[c_uciqe]],"Naik","Turun")</f>
        <v>Naik</v>
      </c>
      <c r="P208" t="str">
        <f>IF(Table1[[#This Row],[a_uciqe]]&lt;Table1[[#This Row],[c_uciqe]],"Naik","Turun")</f>
        <v>Naik</v>
      </c>
      <c r="Q208" t="s">
        <v>10</v>
      </c>
      <c r="R208" t="s">
        <v>10</v>
      </c>
      <c r="S208" t="s">
        <v>10</v>
      </c>
      <c r="T208" t="s">
        <v>10</v>
      </c>
    </row>
    <row r="209" spans="1:20" hidden="1" x14ac:dyDescent="0.25">
      <c r="A209">
        <v>207</v>
      </c>
      <c r="B209" t="s">
        <v>220</v>
      </c>
      <c r="C209" t="s">
        <v>78</v>
      </c>
      <c r="D209">
        <v>3.1382936015985998</v>
      </c>
      <c r="E209">
        <v>1.3042027766166999</v>
      </c>
      <c r="F209">
        <v>3.2890901442854199</v>
      </c>
      <c r="G209">
        <v>1.3219968651412299</v>
      </c>
      <c r="H209">
        <v>2.9269578728757799</v>
      </c>
      <c r="I209">
        <v>2.2776342177164399</v>
      </c>
      <c r="J209" t="str">
        <f>IF(Table1[[#This Row],[a_uiqm]]&lt;Table1[[#This Row],[b_uiqm]],"Naik","Turun")</f>
        <v>Naik</v>
      </c>
      <c r="K209" t="str">
        <f>IF(Table1[[#This Row],[b_uiqm]]&lt;Table1[[#This Row],[c_uiqm]],"Naik","Turun")</f>
        <v>Turun</v>
      </c>
      <c r="L209" t="str">
        <f>IF(Table1[[#This Row],[a_uiqm]]&lt;Table1[[#This Row],[c_uiqm]],"Naik","Turun")</f>
        <v>Turun</v>
      </c>
      <c r="M209">
        <f>Table1[[#This Row],[c_uiqm]]-Table1[[#This Row],[a_uiqm]]</f>
        <v>-0.21133572872281992</v>
      </c>
      <c r="N209" t="str">
        <f>IF(Table1[[#This Row],[a_uciqe]]&lt;Table1[[#This Row],[b_uciqe]],"Naik","Turun")</f>
        <v>Naik</v>
      </c>
      <c r="O209" t="str">
        <f>IF(Table1[[#This Row],[b_uciqe]]&lt;Table1[[#This Row],[c_uciqe]],"Naik","Turun")</f>
        <v>Naik</v>
      </c>
      <c r="P209" t="str">
        <f>IF(Table1[[#This Row],[a_uciqe]]&lt;Table1[[#This Row],[c_uciqe]],"Naik","Turun")</f>
        <v>Naik</v>
      </c>
      <c r="Q209" t="s">
        <v>78</v>
      </c>
      <c r="R209" t="s">
        <v>19</v>
      </c>
      <c r="S209" t="s">
        <v>19</v>
      </c>
      <c r="T209" t="s">
        <v>19</v>
      </c>
    </row>
    <row r="210" spans="1:20" x14ac:dyDescent="0.25">
      <c r="A210">
        <v>400</v>
      </c>
      <c r="B210" t="s">
        <v>413</v>
      </c>
      <c r="C210" t="s">
        <v>12</v>
      </c>
      <c r="D210">
        <v>2.17932866886553</v>
      </c>
      <c r="E210">
        <v>0.51273964978219599</v>
      </c>
      <c r="F210">
        <v>2.2671065213078698</v>
      </c>
      <c r="G210">
        <v>0.51219729251467505</v>
      </c>
      <c r="H210">
        <v>2.5034548582710801</v>
      </c>
      <c r="I210">
        <v>0.58787872678623598</v>
      </c>
      <c r="J210" t="str">
        <f>IF(Table1[[#This Row],[a_uiqm]]&lt;Table1[[#This Row],[b_uiqm]],"Naik","Turun")</f>
        <v>Naik</v>
      </c>
      <c r="K210" t="str">
        <f>IF(Table1[[#This Row],[b_uiqm]]&lt;Table1[[#This Row],[c_uiqm]],"Naik","Turun")</f>
        <v>Naik</v>
      </c>
      <c r="L210" t="str">
        <f>IF(Table1[[#This Row],[a_uiqm]]&lt;Table1[[#This Row],[c_uiqm]],"Naik","Turun")</f>
        <v>Naik</v>
      </c>
      <c r="M210">
        <f>Table1[[#This Row],[c_uiqm]]-Table1[[#This Row],[a_uiqm]]</f>
        <v>0.32412618940555005</v>
      </c>
      <c r="N210" t="str">
        <f>IF(Table1[[#This Row],[a_uciqe]]&lt;Table1[[#This Row],[b_uciqe]],"Naik","Turun")</f>
        <v>Turun</v>
      </c>
      <c r="O210" t="str">
        <f>IF(Table1[[#This Row],[b_uciqe]]&lt;Table1[[#This Row],[c_uciqe]],"Naik","Turun")</f>
        <v>Naik</v>
      </c>
      <c r="P210" t="str">
        <f>IF(Table1[[#This Row],[a_uciqe]]&lt;Table1[[#This Row],[c_uciqe]],"Naik","Turun")</f>
        <v>Naik</v>
      </c>
      <c r="Q210" t="s">
        <v>12</v>
      </c>
      <c r="R210" t="s">
        <v>10</v>
      </c>
      <c r="S210" t="s">
        <v>10</v>
      </c>
      <c r="T210" t="s">
        <v>10</v>
      </c>
    </row>
    <row r="211" spans="1:20" hidden="1" x14ac:dyDescent="0.25">
      <c r="A211">
        <v>209</v>
      </c>
      <c r="B211" t="s">
        <v>222</v>
      </c>
      <c r="C211" t="s">
        <v>78</v>
      </c>
      <c r="D211">
        <v>3.6037850617848299</v>
      </c>
      <c r="E211">
        <v>1.1963899925946899</v>
      </c>
      <c r="F211">
        <v>3.5935437688090799</v>
      </c>
      <c r="G211">
        <v>1.19047043288079</v>
      </c>
      <c r="H211">
        <v>1.7281171557938</v>
      </c>
      <c r="I211">
        <v>4.0213700775321097</v>
      </c>
      <c r="J211" t="str">
        <f>IF(Table1[[#This Row],[a_uiqm]]&lt;Table1[[#This Row],[b_uiqm]],"Naik","Turun")</f>
        <v>Turun</v>
      </c>
      <c r="K211" t="str">
        <f>IF(Table1[[#This Row],[b_uiqm]]&lt;Table1[[#This Row],[c_uiqm]],"Naik","Turun")</f>
        <v>Turun</v>
      </c>
      <c r="L211" t="str">
        <f>IF(Table1[[#This Row],[a_uiqm]]&lt;Table1[[#This Row],[c_uiqm]],"Naik","Turun")</f>
        <v>Turun</v>
      </c>
      <c r="M211">
        <f>Table1[[#This Row],[c_uiqm]]-Table1[[#This Row],[a_uiqm]]</f>
        <v>-1.8756679059910299</v>
      </c>
      <c r="N211" t="str">
        <f>IF(Table1[[#This Row],[a_uciqe]]&lt;Table1[[#This Row],[b_uciqe]],"Naik","Turun")</f>
        <v>Turun</v>
      </c>
      <c r="O211" t="str">
        <f>IF(Table1[[#This Row],[b_uciqe]]&lt;Table1[[#This Row],[c_uciqe]],"Naik","Turun")</f>
        <v>Naik</v>
      </c>
      <c r="P211" t="str">
        <f>IF(Table1[[#This Row],[a_uciqe]]&lt;Table1[[#This Row],[c_uciqe]],"Naik","Turun")</f>
        <v>Naik</v>
      </c>
      <c r="Q211" t="s">
        <v>78</v>
      </c>
      <c r="R211" t="s">
        <v>19</v>
      </c>
      <c r="S211" t="s">
        <v>19</v>
      </c>
      <c r="T211" t="s">
        <v>19</v>
      </c>
    </row>
    <row r="212" spans="1:20" x14ac:dyDescent="0.25">
      <c r="A212">
        <v>404</v>
      </c>
      <c r="B212" t="s">
        <v>417</v>
      </c>
      <c r="C212" t="s">
        <v>10</v>
      </c>
      <c r="D212">
        <v>2.97871805558874</v>
      </c>
      <c r="E212">
        <v>1.32385202538567</v>
      </c>
      <c r="F212">
        <v>3.0088538131734599</v>
      </c>
      <c r="G212">
        <v>1.23060088205037</v>
      </c>
      <c r="H212">
        <v>1.88923681095878</v>
      </c>
      <c r="I212">
        <v>3.16784091604393</v>
      </c>
      <c r="J212" t="str">
        <f>IF(Table1[[#This Row],[a_uiqm]]&lt;Table1[[#This Row],[b_uiqm]],"Naik","Turun")</f>
        <v>Naik</v>
      </c>
      <c r="K212" t="str">
        <f>IF(Table1[[#This Row],[b_uiqm]]&lt;Table1[[#This Row],[c_uiqm]],"Naik","Turun")</f>
        <v>Turun</v>
      </c>
      <c r="L212" t="str">
        <f>IF(Table1[[#This Row],[a_uiqm]]&lt;Table1[[#This Row],[c_uiqm]],"Naik","Turun")</f>
        <v>Turun</v>
      </c>
      <c r="M212">
        <f>Table1[[#This Row],[c_uiqm]]-Table1[[#This Row],[a_uiqm]]</f>
        <v>-1.08948124462996</v>
      </c>
      <c r="N212" t="str">
        <f>IF(Table1[[#This Row],[a_uciqe]]&lt;Table1[[#This Row],[b_uciqe]],"Naik","Turun")</f>
        <v>Turun</v>
      </c>
      <c r="O212" t="str">
        <f>IF(Table1[[#This Row],[b_uciqe]]&lt;Table1[[#This Row],[c_uciqe]],"Naik","Turun")</f>
        <v>Naik</v>
      </c>
      <c r="P212" t="str">
        <f>IF(Table1[[#This Row],[a_uciqe]]&lt;Table1[[#This Row],[c_uciqe]],"Naik","Turun")</f>
        <v>Naik</v>
      </c>
      <c r="Q212" t="s">
        <v>10</v>
      </c>
      <c r="R212" t="s">
        <v>10</v>
      </c>
      <c r="S212" t="s">
        <v>10</v>
      </c>
      <c r="T212" t="s">
        <v>10</v>
      </c>
    </row>
    <row r="213" spans="1:20" x14ac:dyDescent="0.25">
      <c r="A213">
        <v>420</v>
      </c>
      <c r="B213" t="s">
        <v>433</v>
      </c>
      <c r="C213" t="s">
        <v>10</v>
      </c>
      <c r="D213">
        <v>2.58119159857057</v>
      </c>
      <c r="E213">
        <v>0.81969093387278402</v>
      </c>
      <c r="F213">
        <v>2.5751753493606402</v>
      </c>
      <c r="G213">
        <v>0.82150987569054501</v>
      </c>
      <c r="H213">
        <v>2.5529982524948598</v>
      </c>
      <c r="I213">
        <v>1.4717633200881099</v>
      </c>
      <c r="J213" t="str">
        <f>IF(Table1[[#This Row],[a_uiqm]]&lt;Table1[[#This Row],[b_uiqm]],"Naik","Turun")</f>
        <v>Turun</v>
      </c>
      <c r="K213" t="str">
        <f>IF(Table1[[#This Row],[b_uiqm]]&lt;Table1[[#This Row],[c_uiqm]],"Naik","Turun")</f>
        <v>Turun</v>
      </c>
      <c r="L213" t="str">
        <f>IF(Table1[[#This Row],[a_uiqm]]&lt;Table1[[#This Row],[c_uiqm]],"Naik","Turun")</f>
        <v>Turun</v>
      </c>
      <c r="M213">
        <f>Table1[[#This Row],[c_uiqm]]-Table1[[#This Row],[a_uiqm]]</f>
        <v>-2.8193346075710224E-2</v>
      </c>
      <c r="N213" t="str">
        <f>IF(Table1[[#This Row],[a_uciqe]]&lt;Table1[[#This Row],[b_uciqe]],"Naik","Turun")</f>
        <v>Naik</v>
      </c>
      <c r="O213" t="str">
        <f>IF(Table1[[#This Row],[b_uciqe]]&lt;Table1[[#This Row],[c_uciqe]],"Naik","Turun")</f>
        <v>Naik</v>
      </c>
      <c r="P213" t="str">
        <f>IF(Table1[[#This Row],[a_uciqe]]&lt;Table1[[#This Row],[c_uciqe]],"Naik","Turun")</f>
        <v>Naik</v>
      </c>
      <c r="Q213" t="s">
        <v>10</v>
      </c>
      <c r="R213" t="s">
        <v>10</v>
      </c>
      <c r="S213" t="s">
        <v>10</v>
      </c>
      <c r="T213" t="s">
        <v>10</v>
      </c>
    </row>
    <row r="214" spans="1:20" hidden="1" x14ac:dyDescent="0.25">
      <c r="A214">
        <v>212</v>
      </c>
      <c r="B214" t="s">
        <v>225</v>
      </c>
      <c r="C214" t="s">
        <v>12</v>
      </c>
      <c r="D214">
        <v>3.0318361646371699</v>
      </c>
      <c r="E214">
        <v>1.13191243431059</v>
      </c>
      <c r="F214">
        <v>3.0502351821066802</v>
      </c>
      <c r="G214">
        <v>1.14303646448721</v>
      </c>
      <c r="H214">
        <v>2.8080264665666701</v>
      </c>
      <c r="I214">
        <v>1.58240773181565</v>
      </c>
      <c r="J214" t="str">
        <f>IF(Table1[[#This Row],[a_uiqm]]&lt;Table1[[#This Row],[b_uiqm]],"Naik","Turun")</f>
        <v>Naik</v>
      </c>
      <c r="K214" t="str">
        <f>IF(Table1[[#This Row],[b_uiqm]]&lt;Table1[[#This Row],[c_uiqm]],"Naik","Turun")</f>
        <v>Turun</v>
      </c>
      <c r="L214" t="str">
        <f>IF(Table1[[#This Row],[a_uiqm]]&lt;Table1[[#This Row],[c_uiqm]],"Naik","Turun")</f>
        <v>Turun</v>
      </c>
      <c r="M214">
        <f>Table1[[#This Row],[c_uiqm]]-Table1[[#This Row],[a_uiqm]]</f>
        <v>-0.22380969807049977</v>
      </c>
      <c r="N214" t="str">
        <f>IF(Table1[[#This Row],[a_uciqe]]&lt;Table1[[#This Row],[b_uciqe]],"Naik","Turun")</f>
        <v>Naik</v>
      </c>
      <c r="O214" t="str">
        <f>IF(Table1[[#This Row],[b_uciqe]]&lt;Table1[[#This Row],[c_uciqe]],"Naik","Turun")</f>
        <v>Naik</v>
      </c>
      <c r="P214" t="str">
        <f>IF(Table1[[#This Row],[a_uciqe]]&lt;Table1[[#This Row],[c_uciqe]],"Naik","Turun")</f>
        <v>Naik</v>
      </c>
      <c r="Q214" t="s">
        <v>12</v>
      </c>
      <c r="R214" t="s">
        <v>19</v>
      </c>
      <c r="S214" t="s">
        <v>19</v>
      </c>
      <c r="T214" t="s">
        <v>19</v>
      </c>
    </row>
    <row r="215" spans="1:20" hidden="1" x14ac:dyDescent="0.25">
      <c r="A215">
        <v>213</v>
      </c>
      <c r="B215" t="s">
        <v>226</v>
      </c>
      <c r="C215" t="s">
        <v>10</v>
      </c>
      <c r="D215">
        <v>1.68120301114499</v>
      </c>
      <c r="E215">
        <v>0.91898249871286197</v>
      </c>
      <c r="F215">
        <v>1.7011298456060999</v>
      </c>
      <c r="G215">
        <v>0.91514650254251695</v>
      </c>
      <c r="H215">
        <v>2.06216354234357</v>
      </c>
      <c r="I215">
        <v>1.24144796824545</v>
      </c>
      <c r="J215" t="str">
        <f>IF(Table1[[#This Row],[a_uiqm]]&lt;Table1[[#This Row],[b_uiqm]],"Naik","Turun")</f>
        <v>Naik</v>
      </c>
      <c r="K215" t="str">
        <f>IF(Table1[[#This Row],[b_uiqm]]&lt;Table1[[#This Row],[c_uiqm]],"Naik","Turun")</f>
        <v>Naik</v>
      </c>
      <c r="L215" t="str">
        <f>IF(Table1[[#This Row],[a_uiqm]]&lt;Table1[[#This Row],[c_uiqm]],"Naik","Turun")</f>
        <v>Naik</v>
      </c>
      <c r="M215">
        <f>Table1[[#This Row],[c_uiqm]]-Table1[[#This Row],[a_uiqm]]</f>
        <v>0.38096053119857998</v>
      </c>
      <c r="N215" t="str">
        <f>IF(Table1[[#This Row],[a_uciqe]]&lt;Table1[[#This Row],[b_uciqe]],"Naik","Turun")</f>
        <v>Turun</v>
      </c>
      <c r="O215" t="str">
        <f>IF(Table1[[#This Row],[b_uciqe]]&lt;Table1[[#This Row],[c_uciqe]],"Naik","Turun")</f>
        <v>Naik</v>
      </c>
      <c r="P215" t="str">
        <f>IF(Table1[[#This Row],[a_uciqe]]&lt;Table1[[#This Row],[c_uciqe]],"Naik","Turun")</f>
        <v>Naik</v>
      </c>
      <c r="Q215" t="s">
        <v>10</v>
      </c>
      <c r="R215" t="s">
        <v>19</v>
      </c>
      <c r="S215" t="s">
        <v>19</v>
      </c>
      <c r="T215" t="s">
        <v>19</v>
      </c>
    </row>
    <row r="216" spans="1:20" hidden="1" x14ac:dyDescent="0.25">
      <c r="A216">
        <v>214</v>
      </c>
      <c r="B216" t="s">
        <v>227</v>
      </c>
      <c r="C216" t="s">
        <v>19</v>
      </c>
      <c r="D216">
        <v>1.9171174504522199</v>
      </c>
      <c r="E216">
        <v>1.12332453045158</v>
      </c>
      <c r="F216">
        <v>1.98445865107833</v>
      </c>
      <c r="G216">
        <v>1.1398527438388</v>
      </c>
      <c r="H216">
        <v>1.6002298864418301</v>
      </c>
      <c r="I216">
        <v>2.0146499378506699</v>
      </c>
      <c r="J216" t="str">
        <f>IF(Table1[[#This Row],[a_uiqm]]&lt;Table1[[#This Row],[b_uiqm]],"Naik","Turun")</f>
        <v>Naik</v>
      </c>
      <c r="K216" t="str">
        <f>IF(Table1[[#This Row],[b_uiqm]]&lt;Table1[[#This Row],[c_uiqm]],"Naik","Turun")</f>
        <v>Turun</v>
      </c>
      <c r="L216" t="str">
        <f>IF(Table1[[#This Row],[a_uiqm]]&lt;Table1[[#This Row],[c_uiqm]],"Naik","Turun")</f>
        <v>Turun</v>
      </c>
      <c r="M216">
        <f>Table1[[#This Row],[c_uiqm]]-Table1[[#This Row],[a_uiqm]]</f>
        <v>-0.31688756401038987</v>
      </c>
      <c r="N216" t="str">
        <f>IF(Table1[[#This Row],[a_uciqe]]&lt;Table1[[#This Row],[b_uciqe]],"Naik","Turun")</f>
        <v>Naik</v>
      </c>
      <c r="O216" t="str">
        <f>IF(Table1[[#This Row],[b_uciqe]]&lt;Table1[[#This Row],[c_uciqe]],"Naik","Turun")</f>
        <v>Naik</v>
      </c>
      <c r="P216" t="str">
        <f>IF(Table1[[#This Row],[a_uciqe]]&lt;Table1[[#This Row],[c_uciqe]],"Naik","Turun")</f>
        <v>Naik</v>
      </c>
      <c r="Q216" t="s">
        <v>19</v>
      </c>
      <c r="R216" t="s">
        <v>19</v>
      </c>
      <c r="S216" t="s">
        <v>19</v>
      </c>
      <c r="T216" t="s">
        <v>19</v>
      </c>
    </row>
    <row r="217" spans="1:20" hidden="1" x14ac:dyDescent="0.25">
      <c r="A217">
        <v>215</v>
      </c>
      <c r="B217" t="s">
        <v>228</v>
      </c>
      <c r="C217" t="s">
        <v>10</v>
      </c>
      <c r="D217">
        <v>2.5419781551037399</v>
      </c>
      <c r="E217">
        <v>1.8000182226456301</v>
      </c>
      <c r="F217">
        <v>2.5175186119181698</v>
      </c>
      <c r="G217">
        <v>1.80073679217631</v>
      </c>
      <c r="H217">
        <v>2.0474725332071499</v>
      </c>
      <c r="I217">
        <v>3.01291899660978</v>
      </c>
      <c r="J217" t="str">
        <f>IF(Table1[[#This Row],[a_uiqm]]&lt;Table1[[#This Row],[b_uiqm]],"Naik","Turun")</f>
        <v>Turun</v>
      </c>
      <c r="K217" t="str">
        <f>IF(Table1[[#This Row],[b_uiqm]]&lt;Table1[[#This Row],[c_uiqm]],"Naik","Turun")</f>
        <v>Turun</v>
      </c>
      <c r="L217" t="str">
        <f>IF(Table1[[#This Row],[a_uiqm]]&lt;Table1[[#This Row],[c_uiqm]],"Naik","Turun")</f>
        <v>Turun</v>
      </c>
      <c r="M217">
        <f>Table1[[#This Row],[c_uiqm]]-Table1[[#This Row],[a_uiqm]]</f>
        <v>-0.49450562189658998</v>
      </c>
      <c r="N217" t="str">
        <f>IF(Table1[[#This Row],[a_uciqe]]&lt;Table1[[#This Row],[b_uciqe]],"Naik","Turun")</f>
        <v>Naik</v>
      </c>
      <c r="O217" t="str">
        <f>IF(Table1[[#This Row],[b_uciqe]]&lt;Table1[[#This Row],[c_uciqe]],"Naik","Turun")</f>
        <v>Naik</v>
      </c>
      <c r="P217" t="str">
        <f>IF(Table1[[#This Row],[a_uciqe]]&lt;Table1[[#This Row],[c_uciqe]],"Naik","Turun")</f>
        <v>Naik</v>
      </c>
      <c r="Q217" t="s">
        <v>10</v>
      </c>
      <c r="R217" t="s">
        <v>19</v>
      </c>
      <c r="S217" t="s">
        <v>19</v>
      </c>
      <c r="T217" t="s">
        <v>19</v>
      </c>
    </row>
    <row r="218" spans="1:20" hidden="1" x14ac:dyDescent="0.25">
      <c r="A218">
        <v>216</v>
      </c>
      <c r="B218" t="s">
        <v>229</v>
      </c>
      <c r="C218" t="s">
        <v>12</v>
      </c>
      <c r="D218">
        <v>2.5842263408052899</v>
      </c>
      <c r="E218">
        <v>1.0418620669388099</v>
      </c>
      <c r="F218">
        <v>3.0223592585752201</v>
      </c>
      <c r="G218">
        <v>1.0100957278423599</v>
      </c>
      <c r="H218">
        <v>2.7360910104698499</v>
      </c>
      <c r="I218">
        <v>1.7299339694657401</v>
      </c>
      <c r="J218" t="str">
        <f>IF(Table1[[#This Row],[a_uiqm]]&lt;Table1[[#This Row],[b_uiqm]],"Naik","Turun")</f>
        <v>Naik</v>
      </c>
      <c r="K218" t="str">
        <f>IF(Table1[[#This Row],[b_uiqm]]&lt;Table1[[#This Row],[c_uiqm]],"Naik","Turun")</f>
        <v>Turun</v>
      </c>
      <c r="L218" t="str">
        <f>IF(Table1[[#This Row],[a_uiqm]]&lt;Table1[[#This Row],[c_uiqm]],"Naik","Turun")</f>
        <v>Naik</v>
      </c>
      <c r="M218">
        <f>Table1[[#This Row],[c_uiqm]]-Table1[[#This Row],[a_uiqm]]</f>
        <v>0.15186466966456003</v>
      </c>
      <c r="N218" t="str">
        <f>IF(Table1[[#This Row],[a_uciqe]]&lt;Table1[[#This Row],[b_uciqe]],"Naik","Turun")</f>
        <v>Turun</v>
      </c>
      <c r="O218" t="str">
        <f>IF(Table1[[#This Row],[b_uciqe]]&lt;Table1[[#This Row],[c_uciqe]],"Naik","Turun")</f>
        <v>Naik</v>
      </c>
      <c r="P218" t="str">
        <f>IF(Table1[[#This Row],[a_uciqe]]&lt;Table1[[#This Row],[c_uciqe]],"Naik","Turun")</f>
        <v>Naik</v>
      </c>
      <c r="Q218" t="s">
        <v>12</v>
      </c>
      <c r="R218" t="s">
        <v>19</v>
      </c>
      <c r="S218" t="s">
        <v>19</v>
      </c>
      <c r="T218" t="s">
        <v>19</v>
      </c>
    </row>
    <row r="219" spans="1:20" x14ac:dyDescent="0.25">
      <c r="A219">
        <v>453</v>
      </c>
      <c r="B219" t="s">
        <v>466</v>
      </c>
      <c r="C219" t="s">
        <v>10</v>
      </c>
      <c r="D219">
        <v>2.3176876899909402</v>
      </c>
      <c r="E219">
        <v>0.75835229323474995</v>
      </c>
      <c r="F219">
        <v>2.3150030169432698</v>
      </c>
      <c r="G219">
        <v>0.76191273326422304</v>
      </c>
      <c r="H219">
        <v>2.2986350261733799</v>
      </c>
      <c r="I219">
        <v>1.32721318467381</v>
      </c>
      <c r="J219" t="str">
        <f>IF(Table1[[#This Row],[a_uiqm]]&lt;Table1[[#This Row],[b_uiqm]],"Naik","Turun")</f>
        <v>Turun</v>
      </c>
      <c r="K219" t="str">
        <f>IF(Table1[[#This Row],[b_uiqm]]&lt;Table1[[#This Row],[c_uiqm]],"Naik","Turun")</f>
        <v>Turun</v>
      </c>
      <c r="L219" t="str">
        <f>IF(Table1[[#This Row],[a_uiqm]]&lt;Table1[[#This Row],[c_uiqm]],"Naik","Turun")</f>
        <v>Turun</v>
      </c>
      <c r="M219">
        <f>Table1[[#This Row],[c_uiqm]]-Table1[[#This Row],[a_uiqm]]</f>
        <v>-1.9052663817560322E-2</v>
      </c>
      <c r="N219" t="str">
        <f>IF(Table1[[#This Row],[a_uciqe]]&lt;Table1[[#This Row],[b_uciqe]],"Naik","Turun")</f>
        <v>Naik</v>
      </c>
      <c r="O219" t="str">
        <f>IF(Table1[[#This Row],[b_uciqe]]&lt;Table1[[#This Row],[c_uciqe]],"Naik","Turun")</f>
        <v>Naik</v>
      </c>
      <c r="P219" t="str">
        <f>IF(Table1[[#This Row],[a_uciqe]]&lt;Table1[[#This Row],[c_uciqe]],"Naik","Turun")</f>
        <v>Naik</v>
      </c>
      <c r="Q219" t="s">
        <v>10</v>
      </c>
      <c r="R219" t="s">
        <v>10</v>
      </c>
      <c r="S219" t="s">
        <v>10</v>
      </c>
      <c r="T219" t="s">
        <v>10</v>
      </c>
    </row>
    <row r="220" spans="1:20" hidden="1" x14ac:dyDescent="0.25">
      <c r="A220">
        <v>218</v>
      </c>
      <c r="B220" t="s">
        <v>231</v>
      </c>
      <c r="C220" t="s">
        <v>19</v>
      </c>
      <c r="D220">
        <v>3.0768937252102</v>
      </c>
      <c r="E220">
        <v>1.04078060649365</v>
      </c>
      <c r="F220">
        <v>3.2961277917879599</v>
      </c>
      <c r="G220">
        <v>1.0790343132179401</v>
      </c>
      <c r="H220">
        <v>2.9863721348474899</v>
      </c>
      <c r="I220">
        <v>2.0183267497332702</v>
      </c>
      <c r="J220" t="str">
        <f>IF(Table1[[#This Row],[a_uiqm]]&lt;Table1[[#This Row],[b_uiqm]],"Naik","Turun")</f>
        <v>Naik</v>
      </c>
      <c r="K220" t="str">
        <f>IF(Table1[[#This Row],[b_uiqm]]&lt;Table1[[#This Row],[c_uiqm]],"Naik","Turun")</f>
        <v>Turun</v>
      </c>
      <c r="L220" t="str">
        <f>IF(Table1[[#This Row],[a_uiqm]]&lt;Table1[[#This Row],[c_uiqm]],"Naik","Turun")</f>
        <v>Turun</v>
      </c>
      <c r="M220">
        <f>Table1[[#This Row],[c_uiqm]]-Table1[[#This Row],[a_uiqm]]</f>
        <v>-9.0521590362710125E-2</v>
      </c>
      <c r="N220" t="str">
        <f>IF(Table1[[#This Row],[a_uciqe]]&lt;Table1[[#This Row],[b_uciqe]],"Naik","Turun")</f>
        <v>Naik</v>
      </c>
      <c r="O220" t="str">
        <f>IF(Table1[[#This Row],[b_uciqe]]&lt;Table1[[#This Row],[c_uciqe]],"Naik","Turun")</f>
        <v>Naik</v>
      </c>
      <c r="P220" t="str">
        <f>IF(Table1[[#This Row],[a_uciqe]]&lt;Table1[[#This Row],[c_uciqe]],"Naik","Turun")</f>
        <v>Naik</v>
      </c>
      <c r="Q220" t="s">
        <v>19</v>
      </c>
      <c r="R220" t="s">
        <v>19</v>
      </c>
      <c r="S220" t="s">
        <v>19</v>
      </c>
      <c r="T220" t="s">
        <v>19</v>
      </c>
    </row>
    <row r="221" spans="1:20" hidden="1" x14ac:dyDescent="0.25">
      <c r="A221">
        <v>219</v>
      </c>
      <c r="B221" t="s">
        <v>232</v>
      </c>
      <c r="C221" t="s">
        <v>12</v>
      </c>
      <c r="D221">
        <v>2.9671886162378098</v>
      </c>
      <c r="E221">
        <v>0.84877462431102702</v>
      </c>
      <c r="F221">
        <v>2.9861449331007899</v>
      </c>
      <c r="G221">
        <v>0.81495328850996096</v>
      </c>
      <c r="H221">
        <v>2.4243115182663</v>
      </c>
      <c r="I221">
        <v>1.94390185854984</v>
      </c>
      <c r="J221" t="str">
        <f>IF(Table1[[#This Row],[a_uiqm]]&lt;Table1[[#This Row],[b_uiqm]],"Naik","Turun")</f>
        <v>Naik</v>
      </c>
      <c r="K221" t="str">
        <f>IF(Table1[[#This Row],[b_uiqm]]&lt;Table1[[#This Row],[c_uiqm]],"Naik","Turun")</f>
        <v>Turun</v>
      </c>
      <c r="L221" t="str">
        <f>IF(Table1[[#This Row],[a_uiqm]]&lt;Table1[[#This Row],[c_uiqm]],"Naik","Turun")</f>
        <v>Turun</v>
      </c>
      <c r="M221">
        <f>Table1[[#This Row],[c_uiqm]]-Table1[[#This Row],[a_uiqm]]</f>
        <v>-0.54287709797150985</v>
      </c>
      <c r="N221" t="str">
        <f>IF(Table1[[#This Row],[a_uciqe]]&lt;Table1[[#This Row],[b_uciqe]],"Naik","Turun")</f>
        <v>Turun</v>
      </c>
      <c r="O221" t="str">
        <f>IF(Table1[[#This Row],[b_uciqe]]&lt;Table1[[#This Row],[c_uciqe]],"Naik","Turun")</f>
        <v>Naik</v>
      </c>
      <c r="P221" t="str">
        <f>IF(Table1[[#This Row],[a_uciqe]]&lt;Table1[[#This Row],[c_uciqe]],"Naik","Turun")</f>
        <v>Naik</v>
      </c>
      <c r="Q221" t="s">
        <v>12</v>
      </c>
      <c r="R221" t="s">
        <v>19</v>
      </c>
      <c r="S221" t="s">
        <v>19</v>
      </c>
      <c r="T221" t="s">
        <v>19</v>
      </c>
    </row>
    <row r="222" spans="1:20" hidden="1" x14ac:dyDescent="0.25">
      <c r="A222">
        <v>220</v>
      </c>
      <c r="B222" t="s">
        <v>233</v>
      </c>
      <c r="C222" t="s">
        <v>12</v>
      </c>
      <c r="D222">
        <v>2.7844077744620899</v>
      </c>
      <c r="E222">
        <v>1.2052096915399599</v>
      </c>
      <c r="F222">
        <v>2.7945532364202998</v>
      </c>
      <c r="G222">
        <v>1.00933979906903</v>
      </c>
      <c r="H222">
        <v>2.38527888981967</v>
      </c>
      <c r="I222">
        <v>3.5518367305148</v>
      </c>
      <c r="J222" t="str">
        <f>IF(Table1[[#This Row],[a_uiqm]]&lt;Table1[[#This Row],[b_uiqm]],"Naik","Turun")</f>
        <v>Naik</v>
      </c>
      <c r="K222" t="str">
        <f>IF(Table1[[#This Row],[b_uiqm]]&lt;Table1[[#This Row],[c_uiqm]],"Naik","Turun")</f>
        <v>Turun</v>
      </c>
      <c r="L222" t="str">
        <f>IF(Table1[[#This Row],[a_uiqm]]&lt;Table1[[#This Row],[c_uiqm]],"Naik","Turun")</f>
        <v>Turun</v>
      </c>
      <c r="M222">
        <f>Table1[[#This Row],[c_uiqm]]-Table1[[#This Row],[a_uiqm]]</f>
        <v>-0.39912888464241991</v>
      </c>
      <c r="N222" t="str">
        <f>IF(Table1[[#This Row],[a_uciqe]]&lt;Table1[[#This Row],[b_uciqe]],"Naik","Turun")</f>
        <v>Turun</v>
      </c>
      <c r="O222" t="str">
        <f>IF(Table1[[#This Row],[b_uciqe]]&lt;Table1[[#This Row],[c_uciqe]],"Naik","Turun")</f>
        <v>Naik</v>
      </c>
      <c r="P222" t="str">
        <f>IF(Table1[[#This Row],[a_uciqe]]&lt;Table1[[#This Row],[c_uciqe]],"Naik","Turun")</f>
        <v>Naik</v>
      </c>
      <c r="Q222" t="s">
        <v>12</v>
      </c>
      <c r="R222" t="s">
        <v>19</v>
      </c>
      <c r="S222" t="s">
        <v>19</v>
      </c>
      <c r="T222" t="s">
        <v>19</v>
      </c>
    </row>
    <row r="223" spans="1:20" hidden="1" x14ac:dyDescent="0.25">
      <c r="A223">
        <v>221</v>
      </c>
      <c r="B223" t="s">
        <v>234</v>
      </c>
      <c r="C223" t="s">
        <v>10</v>
      </c>
      <c r="D223">
        <v>3.1653246117832099</v>
      </c>
      <c r="E223">
        <v>0.98435218940354496</v>
      </c>
      <c r="F223">
        <v>3.19043613227123</v>
      </c>
      <c r="G223">
        <v>0.98368978090232295</v>
      </c>
      <c r="H223">
        <v>3.07831054560492</v>
      </c>
      <c r="I223">
        <v>1.5879632820071901</v>
      </c>
      <c r="J223" t="str">
        <f>IF(Table1[[#This Row],[a_uiqm]]&lt;Table1[[#This Row],[b_uiqm]],"Naik","Turun")</f>
        <v>Naik</v>
      </c>
      <c r="K223" t="str">
        <f>IF(Table1[[#This Row],[b_uiqm]]&lt;Table1[[#This Row],[c_uiqm]],"Naik","Turun")</f>
        <v>Turun</v>
      </c>
      <c r="L223" t="str">
        <f>IF(Table1[[#This Row],[a_uiqm]]&lt;Table1[[#This Row],[c_uiqm]],"Naik","Turun")</f>
        <v>Turun</v>
      </c>
      <c r="M223">
        <f>Table1[[#This Row],[c_uiqm]]-Table1[[#This Row],[a_uiqm]]</f>
        <v>-8.7014066178289884E-2</v>
      </c>
      <c r="N223" t="str">
        <f>IF(Table1[[#This Row],[a_uciqe]]&lt;Table1[[#This Row],[b_uciqe]],"Naik","Turun")</f>
        <v>Turun</v>
      </c>
      <c r="O223" t="str">
        <f>IF(Table1[[#This Row],[b_uciqe]]&lt;Table1[[#This Row],[c_uciqe]],"Naik","Turun")</f>
        <v>Naik</v>
      </c>
      <c r="P223" t="str">
        <f>IF(Table1[[#This Row],[a_uciqe]]&lt;Table1[[#This Row],[c_uciqe]],"Naik","Turun")</f>
        <v>Naik</v>
      </c>
      <c r="Q223" t="s">
        <v>10</v>
      </c>
      <c r="R223" t="s">
        <v>19</v>
      </c>
      <c r="S223" t="s">
        <v>19</v>
      </c>
      <c r="T223" t="s">
        <v>19</v>
      </c>
    </row>
    <row r="224" spans="1:20" hidden="1" x14ac:dyDescent="0.25">
      <c r="A224">
        <v>222</v>
      </c>
      <c r="B224" t="s">
        <v>235</v>
      </c>
      <c r="C224" t="s">
        <v>19</v>
      </c>
      <c r="D224">
        <v>1.8761153708452101</v>
      </c>
      <c r="E224">
        <v>2.0122968499731999</v>
      </c>
      <c r="F224">
        <v>1.81821479784428</v>
      </c>
      <c r="G224">
        <v>2.0223563240746798</v>
      </c>
      <c r="H224">
        <v>1.4477525197708201</v>
      </c>
      <c r="I224">
        <v>5.2950955316678696</v>
      </c>
      <c r="J224" t="str">
        <f>IF(Table1[[#This Row],[a_uiqm]]&lt;Table1[[#This Row],[b_uiqm]],"Naik","Turun")</f>
        <v>Turun</v>
      </c>
      <c r="K224" t="str">
        <f>IF(Table1[[#This Row],[b_uiqm]]&lt;Table1[[#This Row],[c_uiqm]],"Naik","Turun")</f>
        <v>Turun</v>
      </c>
      <c r="L224" t="str">
        <f>IF(Table1[[#This Row],[a_uiqm]]&lt;Table1[[#This Row],[c_uiqm]],"Naik","Turun")</f>
        <v>Turun</v>
      </c>
      <c r="M224">
        <f>Table1[[#This Row],[c_uiqm]]-Table1[[#This Row],[a_uiqm]]</f>
        <v>-0.42836285107438998</v>
      </c>
      <c r="N224" t="str">
        <f>IF(Table1[[#This Row],[a_uciqe]]&lt;Table1[[#This Row],[b_uciqe]],"Naik","Turun")</f>
        <v>Naik</v>
      </c>
      <c r="O224" t="str">
        <f>IF(Table1[[#This Row],[b_uciqe]]&lt;Table1[[#This Row],[c_uciqe]],"Naik","Turun")</f>
        <v>Naik</v>
      </c>
      <c r="P224" t="str">
        <f>IF(Table1[[#This Row],[a_uciqe]]&lt;Table1[[#This Row],[c_uciqe]],"Naik","Turun")</f>
        <v>Naik</v>
      </c>
      <c r="Q224" t="s">
        <v>19</v>
      </c>
      <c r="R224" t="s">
        <v>19</v>
      </c>
      <c r="S224" t="s">
        <v>19</v>
      </c>
      <c r="T224" t="s">
        <v>19</v>
      </c>
    </row>
    <row r="225" spans="1:20" x14ac:dyDescent="0.25">
      <c r="A225">
        <v>459</v>
      </c>
      <c r="B225" t="s">
        <v>472</v>
      </c>
      <c r="C225" t="s">
        <v>19</v>
      </c>
      <c r="D225">
        <v>2.2463462593449601</v>
      </c>
      <c r="E225">
        <v>1.69385369666133</v>
      </c>
      <c r="F225">
        <v>2.14850029891431</v>
      </c>
      <c r="G225">
        <v>1.7111416828683299</v>
      </c>
      <c r="H225">
        <v>2.1362990314301502</v>
      </c>
      <c r="I225">
        <v>2.68449903439884</v>
      </c>
      <c r="J225" t="str">
        <f>IF(Table1[[#This Row],[a_uiqm]]&lt;Table1[[#This Row],[b_uiqm]],"Naik","Turun")</f>
        <v>Turun</v>
      </c>
      <c r="K225" t="str">
        <f>IF(Table1[[#This Row],[b_uiqm]]&lt;Table1[[#This Row],[c_uiqm]],"Naik","Turun")</f>
        <v>Turun</v>
      </c>
      <c r="L225" t="str">
        <f>IF(Table1[[#This Row],[a_uiqm]]&lt;Table1[[#This Row],[c_uiqm]],"Naik","Turun")</f>
        <v>Turun</v>
      </c>
      <c r="M225">
        <f>Table1[[#This Row],[c_uiqm]]-Table1[[#This Row],[a_uiqm]]</f>
        <v>-0.11004722791480992</v>
      </c>
      <c r="N225" t="str">
        <f>IF(Table1[[#This Row],[a_uciqe]]&lt;Table1[[#This Row],[b_uciqe]],"Naik","Turun")</f>
        <v>Naik</v>
      </c>
      <c r="O225" t="str">
        <f>IF(Table1[[#This Row],[b_uciqe]]&lt;Table1[[#This Row],[c_uciqe]],"Naik","Turun")</f>
        <v>Naik</v>
      </c>
      <c r="P225" t="str">
        <f>IF(Table1[[#This Row],[a_uciqe]]&lt;Table1[[#This Row],[c_uciqe]],"Naik","Turun")</f>
        <v>Naik</v>
      </c>
      <c r="Q225" t="s">
        <v>19</v>
      </c>
      <c r="R225" t="s">
        <v>10</v>
      </c>
      <c r="S225" t="s">
        <v>10</v>
      </c>
      <c r="T225" t="s">
        <v>10</v>
      </c>
    </row>
    <row r="226" spans="1:20" hidden="1" x14ac:dyDescent="0.25">
      <c r="A226">
        <v>224</v>
      </c>
      <c r="B226" t="s">
        <v>237</v>
      </c>
      <c r="C226" t="s">
        <v>12</v>
      </c>
      <c r="D226">
        <v>2.8807407756597301</v>
      </c>
      <c r="E226">
        <v>0.86516229681934997</v>
      </c>
      <c r="F226">
        <v>2.90812564231712</v>
      </c>
      <c r="G226">
        <v>0.81309770862849096</v>
      </c>
      <c r="H226">
        <v>2.3756106238198198</v>
      </c>
      <c r="I226">
        <v>2.38269162162868</v>
      </c>
      <c r="J226" t="str">
        <f>IF(Table1[[#This Row],[a_uiqm]]&lt;Table1[[#This Row],[b_uiqm]],"Naik","Turun")</f>
        <v>Naik</v>
      </c>
      <c r="K226" t="str">
        <f>IF(Table1[[#This Row],[b_uiqm]]&lt;Table1[[#This Row],[c_uiqm]],"Naik","Turun")</f>
        <v>Turun</v>
      </c>
      <c r="L226" t="str">
        <f>IF(Table1[[#This Row],[a_uiqm]]&lt;Table1[[#This Row],[c_uiqm]],"Naik","Turun")</f>
        <v>Turun</v>
      </c>
      <c r="M226">
        <f>Table1[[#This Row],[c_uiqm]]-Table1[[#This Row],[a_uiqm]]</f>
        <v>-0.50513015183991028</v>
      </c>
      <c r="N226" t="str">
        <f>IF(Table1[[#This Row],[a_uciqe]]&lt;Table1[[#This Row],[b_uciqe]],"Naik","Turun")</f>
        <v>Turun</v>
      </c>
      <c r="O226" t="str">
        <f>IF(Table1[[#This Row],[b_uciqe]]&lt;Table1[[#This Row],[c_uciqe]],"Naik","Turun")</f>
        <v>Naik</v>
      </c>
      <c r="P226" t="str">
        <f>IF(Table1[[#This Row],[a_uciqe]]&lt;Table1[[#This Row],[c_uciqe]],"Naik","Turun")</f>
        <v>Naik</v>
      </c>
      <c r="Q226" t="s">
        <v>12</v>
      </c>
      <c r="R226" t="s">
        <v>19</v>
      </c>
      <c r="S226" t="s">
        <v>19</v>
      </c>
      <c r="T226" t="s">
        <v>19</v>
      </c>
    </row>
    <row r="227" spans="1:20" hidden="1" x14ac:dyDescent="0.25">
      <c r="A227">
        <v>225</v>
      </c>
      <c r="B227" t="s">
        <v>238</v>
      </c>
      <c r="C227" t="s">
        <v>12</v>
      </c>
      <c r="D227">
        <v>3.02747193454457</v>
      </c>
      <c r="E227">
        <v>1.0602409095307599</v>
      </c>
      <c r="F227">
        <v>3.0322948164601402</v>
      </c>
      <c r="G227">
        <v>1.08681896964126</v>
      </c>
      <c r="H227">
        <v>2.7115184910854802</v>
      </c>
      <c r="I227">
        <v>2.0320960978163001</v>
      </c>
      <c r="J227" t="str">
        <f>IF(Table1[[#This Row],[a_uiqm]]&lt;Table1[[#This Row],[b_uiqm]],"Naik","Turun")</f>
        <v>Naik</v>
      </c>
      <c r="K227" t="str">
        <f>IF(Table1[[#This Row],[b_uiqm]]&lt;Table1[[#This Row],[c_uiqm]],"Naik","Turun")</f>
        <v>Turun</v>
      </c>
      <c r="L227" t="str">
        <f>IF(Table1[[#This Row],[a_uiqm]]&lt;Table1[[#This Row],[c_uiqm]],"Naik","Turun")</f>
        <v>Turun</v>
      </c>
      <c r="M227">
        <f>Table1[[#This Row],[c_uiqm]]-Table1[[#This Row],[a_uiqm]]</f>
        <v>-0.31595344345908982</v>
      </c>
      <c r="N227" t="str">
        <f>IF(Table1[[#This Row],[a_uciqe]]&lt;Table1[[#This Row],[b_uciqe]],"Naik","Turun")</f>
        <v>Naik</v>
      </c>
      <c r="O227" t="str">
        <f>IF(Table1[[#This Row],[b_uciqe]]&lt;Table1[[#This Row],[c_uciqe]],"Naik","Turun")</f>
        <v>Naik</v>
      </c>
      <c r="P227" t="str">
        <f>IF(Table1[[#This Row],[a_uciqe]]&lt;Table1[[#This Row],[c_uciqe]],"Naik","Turun")</f>
        <v>Naik</v>
      </c>
      <c r="Q227" t="s">
        <v>12</v>
      </c>
      <c r="R227" t="s">
        <v>19</v>
      </c>
      <c r="S227" t="s">
        <v>19</v>
      </c>
      <c r="T227" t="s">
        <v>19</v>
      </c>
    </row>
    <row r="228" spans="1:20" hidden="1" x14ac:dyDescent="0.25">
      <c r="A228">
        <v>226</v>
      </c>
      <c r="B228" t="s">
        <v>239</v>
      </c>
      <c r="C228" t="s">
        <v>19</v>
      </c>
      <c r="D228">
        <v>2.18772257333096</v>
      </c>
      <c r="E228">
        <v>1.5929600451282999</v>
      </c>
      <c r="F228">
        <v>2.3837602191273901</v>
      </c>
      <c r="G228">
        <v>1.37467810029465</v>
      </c>
      <c r="H228">
        <v>1.67978696905918</v>
      </c>
      <c r="I228">
        <v>4.6063957073330704</v>
      </c>
      <c r="J228" t="str">
        <f>IF(Table1[[#This Row],[a_uiqm]]&lt;Table1[[#This Row],[b_uiqm]],"Naik","Turun")</f>
        <v>Naik</v>
      </c>
      <c r="K228" t="str">
        <f>IF(Table1[[#This Row],[b_uiqm]]&lt;Table1[[#This Row],[c_uiqm]],"Naik","Turun")</f>
        <v>Turun</v>
      </c>
      <c r="L228" t="str">
        <f>IF(Table1[[#This Row],[a_uiqm]]&lt;Table1[[#This Row],[c_uiqm]],"Naik","Turun")</f>
        <v>Turun</v>
      </c>
      <c r="M228">
        <f>Table1[[#This Row],[c_uiqm]]-Table1[[#This Row],[a_uiqm]]</f>
        <v>-0.50793560427177997</v>
      </c>
      <c r="N228" t="str">
        <f>IF(Table1[[#This Row],[a_uciqe]]&lt;Table1[[#This Row],[b_uciqe]],"Naik","Turun")</f>
        <v>Turun</v>
      </c>
      <c r="O228" t="str">
        <f>IF(Table1[[#This Row],[b_uciqe]]&lt;Table1[[#This Row],[c_uciqe]],"Naik","Turun")</f>
        <v>Naik</v>
      </c>
      <c r="P228" t="str">
        <f>IF(Table1[[#This Row],[a_uciqe]]&lt;Table1[[#This Row],[c_uciqe]],"Naik","Turun")</f>
        <v>Naik</v>
      </c>
      <c r="Q228" t="s">
        <v>19</v>
      </c>
      <c r="R228" t="s">
        <v>19</v>
      </c>
      <c r="S228" t="s">
        <v>19</v>
      </c>
      <c r="T228" t="s">
        <v>19</v>
      </c>
    </row>
    <row r="229" spans="1:20" hidden="1" x14ac:dyDescent="0.25">
      <c r="A229">
        <v>227</v>
      </c>
      <c r="B229" t="s">
        <v>240</v>
      </c>
      <c r="C229" t="s">
        <v>12</v>
      </c>
      <c r="D229">
        <v>2.58747254250093</v>
      </c>
      <c r="E229">
        <v>0.91182120047871895</v>
      </c>
      <c r="F229">
        <v>2.6655821732843399</v>
      </c>
      <c r="G229">
        <v>0.84330814355626504</v>
      </c>
      <c r="H229">
        <v>2.3343292640670099</v>
      </c>
      <c r="I229">
        <v>2.1185612288666702</v>
      </c>
      <c r="J229" t="str">
        <f>IF(Table1[[#This Row],[a_uiqm]]&lt;Table1[[#This Row],[b_uiqm]],"Naik","Turun")</f>
        <v>Naik</v>
      </c>
      <c r="K229" t="str">
        <f>IF(Table1[[#This Row],[b_uiqm]]&lt;Table1[[#This Row],[c_uiqm]],"Naik","Turun")</f>
        <v>Turun</v>
      </c>
      <c r="L229" t="str">
        <f>IF(Table1[[#This Row],[a_uiqm]]&lt;Table1[[#This Row],[c_uiqm]],"Naik","Turun")</f>
        <v>Turun</v>
      </c>
      <c r="M229">
        <f>Table1[[#This Row],[c_uiqm]]-Table1[[#This Row],[a_uiqm]]</f>
        <v>-0.25314327843392004</v>
      </c>
      <c r="N229" t="str">
        <f>IF(Table1[[#This Row],[a_uciqe]]&lt;Table1[[#This Row],[b_uciqe]],"Naik","Turun")</f>
        <v>Turun</v>
      </c>
      <c r="O229" t="str">
        <f>IF(Table1[[#This Row],[b_uciqe]]&lt;Table1[[#This Row],[c_uciqe]],"Naik","Turun")</f>
        <v>Naik</v>
      </c>
      <c r="P229" t="str">
        <f>IF(Table1[[#This Row],[a_uciqe]]&lt;Table1[[#This Row],[c_uciqe]],"Naik","Turun")</f>
        <v>Naik</v>
      </c>
      <c r="Q229" t="s">
        <v>12</v>
      </c>
      <c r="R229" t="s">
        <v>19</v>
      </c>
      <c r="S229" t="s">
        <v>19</v>
      </c>
      <c r="T229" t="s">
        <v>19</v>
      </c>
    </row>
    <row r="230" spans="1:20" hidden="1" x14ac:dyDescent="0.25">
      <c r="A230">
        <v>228</v>
      </c>
      <c r="B230" t="s">
        <v>241</v>
      </c>
      <c r="C230" t="s">
        <v>12</v>
      </c>
      <c r="D230">
        <v>2.8367786866025502</v>
      </c>
      <c r="E230">
        <v>1.32227956457068</v>
      </c>
      <c r="F230">
        <v>2.8527561897188498</v>
      </c>
      <c r="G230">
        <v>1.1081253244607301</v>
      </c>
      <c r="H230">
        <v>2.5508910476409601</v>
      </c>
      <c r="I230">
        <v>2.8631691678599198</v>
      </c>
      <c r="J230" t="str">
        <f>IF(Table1[[#This Row],[a_uiqm]]&lt;Table1[[#This Row],[b_uiqm]],"Naik","Turun")</f>
        <v>Naik</v>
      </c>
      <c r="K230" t="str">
        <f>IF(Table1[[#This Row],[b_uiqm]]&lt;Table1[[#This Row],[c_uiqm]],"Naik","Turun")</f>
        <v>Turun</v>
      </c>
      <c r="L230" t="str">
        <f>IF(Table1[[#This Row],[a_uiqm]]&lt;Table1[[#This Row],[c_uiqm]],"Naik","Turun")</f>
        <v>Turun</v>
      </c>
      <c r="M230">
        <f>Table1[[#This Row],[c_uiqm]]-Table1[[#This Row],[a_uiqm]]</f>
        <v>-0.28588763896159008</v>
      </c>
      <c r="N230" t="str">
        <f>IF(Table1[[#This Row],[a_uciqe]]&lt;Table1[[#This Row],[b_uciqe]],"Naik","Turun")</f>
        <v>Turun</v>
      </c>
      <c r="O230" t="str">
        <f>IF(Table1[[#This Row],[b_uciqe]]&lt;Table1[[#This Row],[c_uciqe]],"Naik","Turun")</f>
        <v>Naik</v>
      </c>
      <c r="P230" t="str">
        <f>IF(Table1[[#This Row],[a_uciqe]]&lt;Table1[[#This Row],[c_uciqe]],"Naik","Turun")</f>
        <v>Naik</v>
      </c>
      <c r="Q230" t="s">
        <v>12</v>
      </c>
      <c r="R230" t="s">
        <v>19</v>
      </c>
      <c r="S230" t="s">
        <v>19</v>
      </c>
      <c r="T230" t="s">
        <v>19</v>
      </c>
    </row>
    <row r="231" spans="1:20" x14ac:dyDescent="0.25">
      <c r="A231">
        <v>475</v>
      </c>
      <c r="B231" t="s">
        <v>488</v>
      </c>
      <c r="C231" t="s">
        <v>12</v>
      </c>
      <c r="D231">
        <v>1.87371784409141</v>
      </c>
      <c r="E231">
        <v>0.80511427658957002</v>
      </c>
      <c r="F231">
        <v>2.0895496426925901</v>
      </c>
      <c r="G231">
        <v>0.78954724859252701</v>
      </c>
      <c r="H231">
        <v>2.5961972008651402</v>
      </c>
      <c r="I231">
        <v>1.6539746663431401</v>
      </c>
      <c r="J231" t="str">
        <f>IF(Table1[[#This Row],[a_uiqm]]&lt;Table1[[#This Row],[b_uiqm]],"Naik","Turun")</f>
        <v>Naik</v>
      </c>
      <c r="K231" t="str">
        <f>IF(Table1[[#This Row],[b_uiqm]]&lt;Table1[[#This Row],[c_uiqm]],"Naik","Turun")</f>
        <v>Naik</v>
      </c>
      <c r="L231" t="str">
        <f>IF(Table1[[#This Row],[a_uiqm]]&lt;Table1[[#This Row],[c_uiqm]],"Naik","Turun")</f>
        <v>Naik</v>
      </c>
      <c r="M231">
        <f>Table1[[#This Row],[c_uiqm]]-Table1[[#This Row],[a_uiqm]]</f>
        <v>0.72247935677373021</v>
      </c>
      <c r="N231" t="str">
        <f>IF(Table1[[#This Row],[a_uciqe]]&lt;Table1[[#This Row],[b_uciqe]],"Naik","Turun")</f>
        <v>Turun</v>
      </c>
      <c r="O231" t="str">
        <f>IF(Table1[[#This Row],[b_uciqe]]&lt;Table1[[#This Row],[c_uciqe]],"Naik","Turun")</f>
        <v>Naik</v>
      </c>
      <c r="P231" t="str">
        <f>IF(Table1[[#This Row],[a_uciqe]]&lt;Table1[[#This Row],[c_uciqe]],"Naik","Turun")</f>
        <v>Naik</v>
      </c>
      <c r="Q231" t="s">
        <v>12</v>
      </c>
      <c r="R231" t="s">
        <v>10</v>
      </c>
      <c r="S231" t="s">
        <v>10</v>
      </c>
      <c r="T231" t="s">
        <v>10</v>
      </c>
    </row>
    <row r="232" spans="1:20" hidden="1" x14ac:dyDescent="0.25">
      <c r="A232">
        <v>230</v>
      </c>
      <c r="B232" t="s">
        <v>243</v>
      </c>
      <c r="C232" t="s">
        <v>12</v>
      </c>
      <c r="D232">
        <v>2.5282227375581301</v>
      </c>
      <c r="E232">
        <v>0.97680182898483603</v>
      </c>
      <c r="F232">
        <v>2.5031140551541902</v>
      </c>
      <c r="G232">
        <v>0.93709821582955799</v>
      </c>
      <c r="H232">
        <v>1.38825599645152</v>
      </c>
      <c r="I232">
        <v>3.8560614954442398</v>
      </c>
      <c r="J232" t="str">
        <f>IF(Table1[[#This Row],[a_uiqm]]&lt;Table1[[#This Row],[b_uiqm]],"Naik","Turun")</f>
        <v>Turun</v>
      </c>
      <c r="K232" t="str">
        <f>IF(Table1[[#This Row],[b_uiqm]]&lt;Table1[[#This Row],[c_uiqm]],"Naik","Turun")</f>
        <v>Turun</v>
      </c>
      <c r="L232" t="str">
        <f>IF(Table1[[#This Row],[a_uiqm]]&lt;Table1[[#This Row],[c_uiqm]],"Naik","Turun")</f>
        <v>Turun</v>
      </c>
      <c r="M232">
        <f>Table1[[#This Row],[c_uiqm]]-Table1[[#This Row],[a_uiqm]]</f>
        <v>-1.1399667411066101</v>
      </c>
      <c r="N232" t="str">
        <f>IF(Table1[[#This Row],[a_uciqe]]&lt;Table1[[#This Row],[b_uciqe]],"Naik","Turun")</f>
        <v>Turun</v>
      </c>
      <c r="O232" t="str">
        <f>IF(Table1[[#This Row],[b_uciqe]]&lt;Table1[[#This Row],[c_uciqe]],"Naik","Turun")</f>
        <v>Naik</v>
      </c>
      <c r="P232" t="str">
        <f>IF(Table1[[#This Row],[a_uciqe]]&lt;Table1[[#This Row],[c_uciqe]],"Naik","Turun")</f>
        <v>Naik</v>
      </c>
      <c r="Q232" t="s">
        <v>12</v>
      </c>
      <c r="R232" t="s">
        <v>19</v>
      </c>
      <c r="S232" t="s">
        <v>19</v>
      </c>
      <c r="T232" t="s">
        <v>19</v>
      </c>
    </row>
    <row r="233" spans="1:20" x14ac:dyDescent="0.25">
      <c r="A233">
        <v>478</v>
      </c>
      <c r="B233" t="s">
        <v>491</v>
      </c>
      <c r="C233" t="s">
        <v>12</v>
      </c>
      <c r="D233">
        <v>1.9689793072503901</v>
      </c>
      <c r="E233">
        <v>0.57310703653587403</v>
      </c>
      <c r="F233">
        <v>2.16346713104332</v>
      </c>
      <c r="G233">
        <v>0.56628945722309398</v>
      </c>
      <c r="H233">
        <v>2.3868599821774201</v>
      </c>
      <c r="I233">
        <v>0.72802346135636797</v>
      </c>
      <c r="J233" t="str">
        <f>IF(Table1[[#This Row],[a_uiqm]]&lt;Table1[[#This Row],[b_uiqm]],"Naik","Turun")</f>
        <v>Naik</v>
      </c>
      <c r="K233" t="str">
        <f>IF(Table1[[#This Row],[b_uiqm]]&lt;Table1[[#This Row],[c_uiqm]],"Naik","Turun")</f>
        <v>Naik</v>
      </c>
      <c r="L233" t="str">
        <f>IF(Table1[[#This Row],[a_uiqm]]&lt;Table1[[#This Row],[c_uiqm]],"Naik","Turun")</f>
        <v>Naik</v>
      </c>
      <c r="M233">
        <f>Table1[[#This Row],[c_uiqm]]-Table1[[#This Row],[a_uiqm]]</f>
        <v>0.41788067492703007</v>
      </c>
      <c r="N233" t="str">
        <f>IF(Table1[[#This Row],[a_uciqe]]&lt;Table1[[#This Row],[b_uciqe]],"Naik","Turun")</f>
        <v>Turun</v>
      </c>
      <c r="O233" t="str">
        <f>IF(Table1[[#This Row],[b_uciqe]]&lt;Table1[[#This Row],[c_uciqe]],"Naik","Turun")</f>
        <v>Naik</v>
      </c>
      <c r="P233" t="str">
        <f>IF(Table1[[#This Row],[a_uciqe]]&lt;Table1[[#This Row],[c_uciqe]],"Naik","Turun")</f>
        <v>Naik</v>
      </c>
      <c r="Q233" t="s">
        <v>12</v>
      </c>
      <c r="R233" t="s">
        <v>10</v>
      </c>
      <c r="S233" t="s">
        <v>10</v>
      </c>
      <c r="T233" t="s">
        <v>10</v>
      </c>
    </row>
    <row r="234" spans="1:20" hidden="1" x14ac:dyDescent="0.25">
      <c r="A234">
        <v>232</v>
      </c>
      <c r="B234" t="s">
        <v>245</v>
      </c>
      <c r="C234" t="s">
        <v>12</v>
      </c>
      <c r="D234">
        <v>2.53036672273325</v>
      </c>
      <c r="E234">
        <v>1.59484242281643</v>
      </c>
      <c r="F234">
        <v>2.4979700213084599</v>
      </c>
      <c r="G234">
        <v>1.6106880711169</v>
      </c>
      <c r="H234">
        <v>1.9453177393398799</v>
      </c>
      <c r="I234">
        <v>3.5664000293910401</v>
      </c>
      <c r="J234" t="str">
        <f>IF(Table1[[#This Row],[a_uiqm]]&lt;Table1[[#This Row],[b_uiqm]],"Naik","Turun")</f>
        <v>Turun</v>
      </c>
      <c r="K234" t="str">
        <f>IF(Table1[[#This Row],[b_uiqm]]&lt;Table1[[#This Row],[c_uiqm]],"Naik","Turun")</f>
        <v>Turun</v>
      </c>
      <c r="L234" t="str">
        <f>IF(Table1[[#This Row],[a_uiqm]]&lt;Table1[[#This Row],[c_uiqm]],"Naik","Turun")</f>
        <v>Turun</v>
      </c>
      <c r="M234">
        <f>Table1[[#This Row],[c_uiqm]]-Table1[[#This Row],[a_uiqm]]</f>
        <v>-0.58504898339337008</v>
      </c>
      <c r="N234" t="str">
        <f>IF(Table1[[#This Row],[a_uciqe]]&lt;Table1[[#This Row],[b_uciqe]],"Naik","Turun")</f>
        <v>Naik</v>
      </c>
      <c r="O234" t="str">
        <f>IF(Table1[[#This Row],[b_uciqe]]&lt;Table1[[#This Row],[c_uciqe]],"Naik","Turun")</f>
        <v>Naik</v>
      </c>
      <c r="P234" t="str">
        <f>IF(Table1[[#This Row],[a_uciqe]]&lt;Table1[[#This Row],[c_uciqe]],"Naik","Turun")</f>
        <v>Naik</v>
      </c>
      <c r="Q234" t="s">
        <v>12</v>
      </c>
      <c r="R234" t="s">
        <v>19</v>
      </c>
      <c r="S234" t="s">
        <v>19</v>
      </c>
      <c r="T234" t="s">
        <v>19</v>
      </c>
    </row>
    <row r="235" spans="1:20" hidden="1" x14ac:dyDescent="0.25">
      <c r="A235">
        <v>233</v>
      </c>
      <c r="B235" t="s">
        <v>246</v>
      </c>
      <c r="C235" t="s">
        <v>10</v>
      </c>
      <c r="D235">
        <v>2.2449093473080901</v>
      </c>
      <c r="E235">
        <v>1.9370680074200901</v>
      </c>
      <c r="F235">
        <v>2.1372851985521999</v>
      </c>
      <c r="G235">
        <v>2.0187928446794201</v>
      </c>
      <c r="H235">
        <v>1.6872310719160999</v>
      </c>
      <c r="I235">
        <v>4.1063147979055099</v>
      </c>
      <c r="J235" t="str">
        <f>IF(Table1[[#This Row],[a_uiqm]]&lt;Table1[[#This Row],[b_uiqm]],"Naik","Turun")</f>
        <v>Turun</v>
      </c>
      <c r="K235" t="str">
        <f>IF(Table1[[#This Row],[b_uiqm]]&lt;Table1[[#This Row],[c_uiqm]],"Naik","Turun")</f>
        <v>Turun</v>
      </c>
      <c r="L235" t="str">
        <f>IF(Table1[[#This Row],[a_uiqm]]&lt;Table1[[#This Row],[c_uiqm]],"Naik","Turun")</f>
        <v>Turun</v>
      </c>
      <c r="M235">
        <f>Table1[[#This Row],[c_uiqm]]-Table1[[#This Row],[a_uiqm]]</f>
        <v>-0.55767827539199022</v>
      </c>
      <c r="N235" t="str">
        <f>IF(Table1[[#This Row],[a_uciqe]]&lt;Table1[[#This Row],[b_uciqe]],"Naik","Turun")</f>
        <v>Naik</v>
      </c>
      <c r="O235" t="str">
        <f>IF(Table1[[#This Row],[b_uciqe]]&lt;Table1[[#This Row],[c_uciqe]],"Naik","Turun")</f>
        <v>Naik</v>
      </c>
      <c r="P235" t="str">
        <f>IF(Table1[[#This Row],[a_uciqe]]&lt;Table1[[#This Row],[c_uciqe]],"Naik","Turun")</f>
        <v>Naik</v>
      </c>
      <c r="Q235" t="s">
        <v>10</v>
      </c>
      <c r="R235" t="s">
        <v>19</v>
      </c>
      <c r="S235" t="s">
        <v>19</v>
      </c>
      <c r="T235" t="s">
        <v>19</v>
      </c>
    </row>
    <row r="236" spans="1:20" hidden="1" x14ac:dyDescent="0.25">
      <c r="A236">
        <v>234</v>
      </c>
      <c r="B236" t="s">
        <v>247</v>
      </c>
      <c r="C236" t="s">
        <v>12</v>
      </c>
      <c r="D236">
        <v>2.1716259635060502</v>
      </c>
      <c r="E236">
        <v>0.98433610962224205</v>
      </c>
      <c r="F236">
        <v>2.30049784116596</v>
      </c>
      <c r="G236">
        <v>0.90296777532093997</v>
      </c>
      <c r="H236">
        <v>2.1606176236632</v>
      </c>
      <c r="I236">
        <v>2.1204843317123698</v>
      </c>
      <c r="J236" t="str">
        <f>IF(Table1[[#This Row],[a_uiqm]]&lt;Table1[[#This Row],[b_uiqm]],"Naik","Turun")</f>
        <v>Naik</v>
      </c>
      <c r="K236" t="str">
        <f>IF(Table1[[#This Row],[b_uiqm]]&lt;Table1[[#This Row],[c_uiqm]],"Naik","Turun")</f>
        <v>Turun</v>
      </c>
      <c r="L236" t="str">
        <f>IF(Table1[[#This Row],[a_uiqm]]&lt;Table1[[#This Row],[c_uiqm]],"Naik","Turun")</f>
        <v>Turun</v>
      </c>
      <c r="M236">
        <f>Table1[[#This Row],[c_uiqm]]-Table1[[#This Row],[a_uiqm]]</f>
        <v>-1.1008339842850212E-2</v>
      </c>
      <c r="N236" t="str">
        <f>IF(Table1[[#This Row],[a_uciqe]]&lt;Table1[[#This Row],[b_uciqe]],"Naik","Turun")</f>
        <v>Turun</v>
      </c>
      <c r="O236" t="str">
        <f>IF(Table1[[#This Row],[b_uciqe]]&lt;Table1[[#This Row],[c_uciqe]],"Naik","Turun")</f>
        <v>Naik</v>
      </c>
      <c r="P236" t="str">
        <f>IF(Table1[[#This Row],[a_uciqe]]&lt;Table1[[#This Row],[c_uciqe]],"Naik","Turun")</f>
        <v>Naik</v>
      </c>
      <c r="Q236" t="s">
        <v>12</v>
      </c>
      <c r="R236" t="s">
        <v>19</v>
      </c>
      <c r="S236" t="s">
        <v>19</v>
      </c>
      <c r="T236" t="s">
        <v>10</v>
      </c>
    </row>
    <row r="237" spans="1:20" hidden="1" x14ac:dyDescent="0.25">
      <c r="A237">
        <v>235</v>
      </c>
      <c r="B237" t="s">
        <v>248</v>
      </c>
      <c r="C237" t="s">
        <v>19</v>
      </c>
      <c r="D237">
        <v>2.8778561568473999</v>
      </c>
      <c r="E237">
        <v>1.0673891162098801</v>
      </c>
      <c r="F237">
        <v>2.8316602692556101</v>
      </c>
      <c r="G237">
        <v>1.1129594361716499</v>
      </c>
      <c r="H237">
        <v>2.4495221489643302</v>
      </c>
      <c r="I237">
        <v>3.13698641949295</v>
      </c>
      <c r="J237" t="str">
        <f>IF(Table1[[#This Row],[a_uiqm]]&lt;Table1[[#This Row],[b_uiqm]],"Naik","Turun")</f>
        <v>Turun</v>
      </c>
      <c r="K237" t="str">
        <f>IF(Table1[[#This Row],[b_uiqm]]&lt;Table1[[#This Row],[c_uiqm]],"Naik","Turun")</f>
        <v>Turun</v>
      </c>
      <c r="L237" t="str">
        <f>IF(Table1[[#This Row],[a_uiqm]]&lt;Table1[[#This Row],[c_uiqm]],"Naik","Turun")</f>
        <v>Turun</v>
      </c>
      <c r="M237">
        <f>Table1[[#This Row],[c_uiqm]]-Table1[[#This Row],[a_uiqm]]</f>
        <v>-0.42833400788306975</v>
      </c>
      <c r="N237" t="str">
        <f>IF(Table1[[#This Row],[a_uciqe]]&lt;Table1[[#This Row],[b_uciqe]],"Naik","Turun")</f>
        <v>Naik</v>
      </c>
      <c r="O237" t="str">
        <f>IF(Table1[[#This Row],[b_uciqe]]&lt;Table1[[#This Row],[c_uciqe]],"Naik","Turun")</f>
        <v>Naik</v>
      </c>
      <c r="P237" t="str">
        <f>IF(Table1[[#This Row],[a_uciqe]]&lt;Table1[[#This Row],[c_uciqe]],"Naik","Turun")</f>
        <v>Naik</v>
      </c>
      <c r="Q237" t="s">
        <v>19</v>
      </c>
      <c r="R237" t="s">
        <v>19</v>
      </c>
      <c r="S237" t="s">
        <v>19</v>
      </c>
      <c r="T237" t="s">
        <v>19</v>
      </c>
    </row>
    <row r="238" spans="1:20" hidden="1" x14ac:dyDescent="0.25">
      <c r="A238">
        <v>236</v>
      </c>
      <c r="B238" t="s">
        <v>249</v>
      </c>
      <c r="C238" t="s">
        <v>19</v>
      </c>
      <c r="D238">
        <v>1.84200704615811</v>
      </c>
      <c r="E238">
        <v>1.3103610952492499</v>
      </c>
      <c r="F238">
        <v>1.8829872327155599</v>
      </c>
      <c r="G238">
        <v>1.34231335317501</v>
      </c>
      <c r="H238">
        <v>1.32687176414254</v>
      </c>
      <c r="I238">
        <v>2.6526306883221</v>
      </c>
      <c r="J238" t="str">
        <f>IF(Table1[[#This Row],[a_uiqm]]&lt;Table1[[#This Row],[b_uiqm]],"Naik","Turun")</f>
        <v>Naik</v>
      </c>
      <c r="K238" t="str">
        <f>IF(Table1[[#This Row],[b_uiqm]]&lt;Table1[[#This Row],[c_uiqm]],"Naik","Turun")</f>
        <v>Turun</v>
      </c>
      <c r="L238" t="str">
        <f>IF(Table1[[#This Row],[a_uiqm]]&lt;Table1[[#This Row],[c_uiqm]],"Naik","Turun")</f>
        <v>Turun</v>
      </c>
      <c r="M238">
        <f>Table1[[#This Row],[c_uiqm]]-Table1[[#This Row],[a_uiqm]]</f>
        <v>-0.51513528201556991</v>
      </c>
      <c r="N238" t="str">
        <f>IF(Table1[[#This Row],[a_uciqe]]&lt;Table1[[#This Row],[b_uciqe]],"Naik","Turun")</f>
        <v>Naik</v>
      </c>
      <c r="O238" t="str">
        <f>IF(Table1[[#This Row],[b_uciqe]]&lt;Table1[[#This Row],[c_uciqe]],"Naik","Turun")</f>
        <v>Naik</v>
      </c>
      <c r="P238" t="str">
        <f>IF(Table1[[#This Row],[a_uciqe]]&lt;Table1[[#This Row],[c_uciqe]],"Naik","Turun")</f>
        <v>Naik</v>
      </c>
      <c r="Q238" t="s">
        <v>19</v>
      </c>
      <c r="R238" t="s">
        <v>19</v>
      </c>
      <c r="S238" t="s">
        <v>19</v>
      </c>
      <c r="T238" t="s">
        <v>19</v>
      </c>
    </row>
    <row r="239" spans="1:20" hidden="1" x14ac:dyDescent="0.25">
      <c r="A239">
        <v>237</v>
      </c>
      <c r="B239" t="s">
        <v>250</v>
      </c>
      <c r="C239" t="s">
        <v>10</v>
      </c>
      <c r="D239">
        <v>2.0703767158076798</v>
      </c>
      <c r="E239">
        <v>1.2261905164682501</v>
      </c>
      <c r="F239">
        <v>2.0467717617058301</v>
      </c>
      <c r="G239">
        <v>1.29512047139326</v>
      </c>
      <c r="H239">
        <v>1.87423984351641</v>
      </c>
      <c r="I239">
        <v>2.8056477933446198</v>
      </c>
      <c r="J239" t="str">
        <f>IF(Table1[[#This Row],[a_uiqm]]&lt;Table1[[#This Row],[b_uiqm]],"Naik","Turun")</f>
        <v>Turun</v>
      </c>
      <c r="K239" t="str">
        <f>IF(Table1[[#This Row],[b_uiqm]]&lt;Table1[[#This Row],[c_uiqm]],"Naik","Turun")</f>
        <v>Turun</v>
      </c>
      <c r="L239" t="str">
        <f>IF(Table1[[#This Row],[a_uiqm]]&lt;Table1[[#This Row],[c_uiqm]],"Naik","Turun")</f>
        <v>Turun</v>
      </c>
      <c r="M239">
        <f>Table1[[#This Row],[c_uiqm]]-Table1[[#This Row],[a_uiqm]]</f>
        <v>-0.19613687229126975</v>
      </c>
      <c r="N239" t="str">
        <f>IF(Table1[[#This Row],[a_uciqe]]&lt;Table1[[#This Row],[b_uciqe]],"Naik","Turun")</f>
        <v>Naik</v>
      </c>
      <c r="O239" t="str">
        <f>IF(Table1[[#This Row],[b_uciqe]]&lt;Table1[[#This Row],[c_uciqe]],"Naik","Turun")</f>
        <v>Naik</v>
      </c>
      <c r="P239" t="str">
        <f>IF(Table1[[#This Row],[a_uciqe]]&lt;Table1[[#This Row],[c_uciqe]],"Naik","Turun")</f>
        <v>Naik</v>
      </c>
      <c r="Q239" t="s">
        <v>10</v>
      </c>
      <c r="R239" t="s">
        <v>19</v>
      </c>
      <c r="S239" t="s">
        <v>19</v>
      </c>
      <c r="T239" t="s">
        <v>19</v>
      </c>
    </row>
    <row r="240" spans="1:20" hidden="1" x14ac:dyDescent="0.25">
      <c r="A240">
        <v>238</v>
      </c>
      <c r="B240" t="s">
        <v>251</v>
      </c>
      <c r="C240" t="s">
        <v>12</v>
      </c>
      <c r="D240">
        <v>2.5123242281610998</v>
      </c>
      <c r="E240">
        <v>0.83771442739239699</v>
      </c>
      <c r="F240">
        <v>2.4894837026891099</v>
      </c>
      <c r="G240">
        <v>0.82124858341574303</v>
      </c>
      <c r="H240">
        <v>2.2522292147492999</v>
      </c>
      <c r="I240">
        <v>1.86645236301874</v>
      </c>
      <c r="J240" t="str">
        <f>IF(Table1[[#This Row],[a_uiqm]]&lt;Table1[[#This Row],[b_uiqm]],"Naik","Turun")</f>
        <v>Turun</v>
      </c>
      <c r="K240" t="str">
        <f>IF(Table1[[#This Row],[b_uiqm]]&lt;Table1[[#This Row],[c_uiqm]],"Naik","Turun")</f>
        <v>Turun</v>
      </c>
      <c r="L240" t="str">
        <f>IF(Table1[[#This Row],[a_uiqm]]&lt;Table1[[#This Row],[c_uiqm]],"Naik","Turun")</f>
        <v>Turun</v>
      </c>
      <c r="M240">
        <f>Table1[[#This Row],[c_uiqm]]-Table1[[#This Row],[a_uiqm]]</f>
        <v>-0.26009501341179986</v>
      </c>
      <c r="N240" t="str">
        <f>IF(Table1[[#This Row],[a_uciqe]]&lt;Table1[[#This Row],[b_uciqe]],"Naik","Turun")</f>
        <v>Turun</v>
      </c>
      <c r="O240" t="str">
        <f>IF(Table1[[#This Row],[b_uciqe]]&lt;Table1[[#This Row],[c_uciqe]],"Naik","Turun")</f>
        <v>Naik</v>
      </c>
      <c r="P240" t="str">
        <f>IF(Table1[[#This Row],[a_uciqe]]&lt;Table1[[#This Row],[c_uciqe]],"Naik","Turun")</f>
        <v>Naik</v>
      </c>
      <c r="Q240" t="s">
        <v>12</v>
      </c>
      <c r="R240" t="s">
        <v>19</v>
      </c>
      <c r="S240" t="s">
        <v>19</v>
      </c>
      <c r="T240" t="s">
        <v>19</v>
      </c>
    </row>
    <row r="241" spans="1:20" hidden="1" x14ac:dyDescent="0.25">
      <c r="A241">
        <v>239</v>
      </c>
      <c r="B241" t="s">
        <v>252</v>
      </c>
      <c r="C241" t="s">
        <v>19</v>
      </c>
      <c r="D241">
        <v>2.3090784043740502</v>
      </c>
      <c r="E241">
        <v>1.4465114273236599</v>
      </c>
      <c r="F241">
        <v>2.2414641392975398</v>
      </c>
      <c r="G241">
        <v>1.4547605003979001</v>
      </c>
      <c r="H241">
        <v>1.63135456694223</v>
      </c>
      <c r="I241">
        <v>3.71122463807554</v>
      </c>
      <c r="J241" t="str">
        <f>IF(Table1[[#This Row],[a_uiqm]]&lt;Table1[[#This Row],[b_uiqm]],"Naik","Turun")</f>
        <v>Turun</v>
      </c>
      <c r="K241" t="str">
        <f>IF(Table1[[#This Row],[b_uiqm]]&lt;Table1[[#This Row],[c_uiqm]],"Naik","Turun")</f>
        <v>Turun</v>
      </c>
      <c r="L241" t="str">
        <f>IF(Table1[[#This Row],[a_uiqm]]&lt;Table1[[#This Row],[c_uiqm]],"Naik","Turun")</f>
        <v>Turun</v>
      </c>
      <c r="M241">
        <f>Table1[[#This Row],[c_uiqm]]-Table1[[#This Row],[a_uiqm]]</f>
        <v>-0.67772383743182019</v>
      </c>
      <c r="N241" t="str">
        <f>IF(Table1[[#This Row],[a_uciqe]]&lt;Table1[[#This Row],[b_uciqe]],"Naik","Turun")</f>
        <v>Naik</v>
      </c>
      <c r="O241" t="str">
        <f>IF(Table1[[#This Row],[b_uciqe]]&lt;Table1[[#This Row],[c_uciqe]],"Naik","Turun")</f>
        <v>Naik</v>
      </c>
      <c r="P241" t="str">
        <f>IF(Table1[[#This Row],[a_uciqe]]&lt;Table1[[#This Row],[c_uciqe]],"Naik","Turun")</f>
        <v>Naik</v>
      </c>
      <c r="Q241" t="s">
        <v>19</v>
      </c>
      <c r="R241" t="s">
        <v>19</v>
      </c>
      <c r="S241" t="s">
        <v>19</v>
      </c>
      <c r="T241" t="s">
        <v>19</v>
      </c>
    </row>
    <row r="242" spans="1:20" hidden="1" x14ac:dyDescent="0.25">
      <c r="A242">
        <v>240</v>
      </c>
      <c r="B242" t="s">
        <v>253</v>
      </c>
      <c r="C242" t="s">
        <v>12</v>
      </c>
      <c r="D242">
        <v>2.38977568119016</v>
      </c>
      <c r="E242">
        <v>0.90072487006222901</v>
      </c>
      <c r="F242">
        <v>2.46128097554395</v>
      </c>
      <c r="G242">
        <v>0.83182902667511305</v>
      </c>
      <c r="H242">
        <v>2.3268198846783501</v>
      </c>
      <c r="I242">
        <v>2.1476740340029599</v>
      </c>
      <c r="J242" t="str">
        <f>IF(Table1[[#This Row],[a_uiqm]]&lt;Table1[[#This Row],[b_uiqm]],"Naik","Turun")</f>
        <v>Naik</v>
      </c>
      <c r="K242" t="str">
        <f>IF(Table1[[#This Row],[b_uiqm]]&lt;Table1[[#This Row],[c_uiqm]],"Naik","Turun")</f>
        <v>Turun</v>
      </c>
      <c r="L242" t="str">
        <f>IF(Table1[[#This Row],[a_uiqm]]&lt;Table1[[#This Row],[c_uiqm]],"Naik","Turun")</f>
        <v>Turun</v>
      </c>
      <c r="M242">
        <f>Table1[[#This Row],[c_uiqm]]-Table1[[#This Row],[a_uiqm]]</f>
        <v>-6.2955796511809936E-2</v>
      </c>
      <c r="N242" t="str">
        <f>IF(Table1[[#This Row],[a_uciqe]]&lt;Table1[[#This Row],[b_uciqe]],"Naik","Turun")</f>
        <v>Turun</v>
      </c>
      <c r="O242" t="str">
        <f>IF(Table1[[#This Row],[b_uciqe]]&lt;Table1[[#This Row],[c_uciqe]],"Naik","Turun")</f>
        <v>Naik</v>
      </c>
      <c r="P242" t="str">
        <f>IF(Table1[[#This Row],[a_uciqe]]&lt;Table1[[#This Row],[c_uciqe]],"Naik","Turun")</f>
        <v>Naik</v>
      </c>
      <c r="Q242" t="s">
        <v>12</v>
      </c>
      <c r="R242" t="s">
        <v>19</v>
      </c>
      <c r="S242" t="s">
        <v>19</v>
      </c>
      <c r="T242" t="s">
        <v>19</v>
      </c>
    </row>
    <row r="243" spans="1:20" hidden="1" x14ac:dyDescent="0.25">
      <c r="A243">
        <v>241</v>
      </c>
      <c r="B243" t="s">
        <v>254</v>
      </c>
      <c r="C243" t="s">
        <v>12</v>
      </c>
      <c r="D243">
        <v>2.5523351987101299</v>
      </c>
      <c r="E243">
        <v>1.1451244638331599</v>
      </c>
      <c r="F243">
        <v>2.6644195807634299</v>
      </c>
      <c r="G243">
        <v>1.0083777769525299</v>
      </c>
      <c r="H243">
        <v>2.2263848936299602</v>
      </c>
      <c r="I243">
        <v>2.0678189431010798</v>
      </c>
      <c r="J243" t="str">
        <f>IF(Table1[[#This Row],[a_uiqm]]&lt;Table1[[#This Row],[b_uiqm]],"Naik","Turun")</f>
        <v>Naik</v>
      </c>
      <c r="K243" t="str">
        <f>IF(Table1[[#This Row],[b_uiqm]]&lt;Table1[[#This Row],[c_uiqm]],"Naik","Turun")</f>
        <v>Turun</v>
      </c>
      <c r="L243" t="str">
        <f>IF(Table1[[#This Row],[a_uiqm]]&lt;Table1[[#This Row],[c_uiqm]],"Naik","Turun")</f>
        <v>Turun</v>
      </c>
      <c r="M243">
        <f>Table1[[#This Row],[c_uiqm]]-Table1[[#This Row],[a_uiqm]]</f>
        <v>-0.32595030508016976</v>
      </c>
      <c r="N243" t="str">
        <f>IF(Table1[[#This Row],[a_uciqe]]&lt;Table1[[#This Row],[b_uciqe]],"Naik","Turun")</f>
        <v>Turun</v>
      </c>
      <c r="O243" t="str">
        <f>IF(Table1[[#This Row],[b_uciqe]]&lt;Table1[[#This Row],[c_uciqe]],"Naik","Turun")</f>
        <v>Naik</v>
      </c>
      <c r="P243" t="str">
        <f>IF(Table1[[#This Row],[a_uciqe]]&lt;Table1[[#This Row],[c_uciqe]],"Naik","Turun")</f>
        <v>Naik</v>
      </c>
      <c r="Q243" t="s">
        <v>12</v>
      </c>
      <c r="R243" t="s">
        <v>19</v>
      </c>
      <c r="S243" t="s">
        <v>19</v>
      </c>
      <c r="T243" t="s">
        <v>19</v>
      </c>
    </row>
    <row r="244" spans="1:20" x14ac:dyDescent="0.25">
      <c r="A244">
        <v>499</v>
      </c>
      <c r="B244" t="s">
        <v>512</v>
      </c>
      <c r="C244" t="s">
        <v>12</v>
      </c>
      <c r="D244">
        <v>1.35637531770689</v>
      </c>
      <c r="E244">
        <v>0.55899375299863197</v>
      </c>
      <c r="F244">
        <v>1.4268282801877801</v>
      </c>
      <c r="G244">
        <v>0.55508735775196005</v>
      </c>
      <c r="H244">
        <v>2.0168346362508802</v>
      </c>
      <c r="I244">
        <v>0.61895660968583999</v>
      </c>
      <c r="J244" t="str">
        <f>IF(Table1[[#This Row],[a_uiqm]]&lt;Table1[[#This Row],[b_uiqm]],"Naik","Turun")</f>
        <v>Naik</v>
      </c>
      <c r="K244" t="str">
        <f>IF(Table1[[#This Row],[b_uiqm]]&lt;Table1[[#This Row],[c_uiqm]],"Naik","Turun")</f>
        <v>Naik</v>
      </c>
      <c r="L244" t="str">
        <f>IF(Table1[[#This Row],[a_uiqm]]&lt;Table1[[#This Row],[c_uiqm]],"Naik","Turun")</f>
        <v>Naik</v>
      </c>
      <c r="M244">
        <f>Table1[[#This Row],[c_uiqm]]-Table1[[#This Row],[a_uiqm]]</f>
        <v>0.6604593185439902</v>
      </c>
      <c r="N244" t="str">
        <f>IF(Table1[[#This Row],[a_uciqe]]&lt;Table1[[#This Row],[b_uciqe]],"Naik","Turun")</f>
        <v>Turun</v>
      </c>
      <c r="O244" t="str">
        <f>IF(Table1[[#This Row],[b_uciqe]]&lt;Table1[[#This Row],[c_uciqe]],"Naik","Turun")</f>
        <v>Naik</v>
      </c>
      <c r="P244" t="str">
        <f>IF(Table1[[#This Row],[a_uciqe]]&lt;Table1[[#This Row],[c_uciqe]],"Naik","Turun")</f>
        <v>Naik</v>
      </c>
      <c r="Q244" t="s">
        <v>12</v>
      </c>
      <c r="R244" t="s">
        <v>10</v>
      </c>
      <c r="S244" t="s">
        <v>10</v>
      </c>
      <c r="T244" t="s">
        <v>10</v>
      </c>
    </row>
    <row r="245" spans="1:20" hidden="1" x14ac:dyDescent="0.25">
      <c r="A245">
        <v>243</v>
      </c>
      <c r="B245" t="s">
        <v>256</v>
      </c>
      <c r="C245" t="s">
        <v>78</v>
      </c>
      <c r="D245">
        <v>2.8395436099734499</v>
      </c>
      <c r="E245">
        <v>0.90219006158631898</v>
      </c>
      <c r="F245">
        <v>2.7990714954815701</v>
      </c>
      <c r="G245">
        <v>0.87892181145758097</v>
      </c>
      <c r="H245">
        <v>1.6270947898606001</v>
      </c>
      <c r="I245">
        <v>2.91662574638837</v>
      </c>
      <c r="J245" t="str">
        <f>IF(Table1[[#This Row],[a_uiqm]]&lt;Table1[[#This Row],[b_uiqm]],"Naik","Turun")</f>
        <v>Turun</v>
      </c>
      <c r="K245" t="str">
        <f>IF(Table1[[#This Row],[b_uiqm]]&lt;Table1[[#This Row],[c_uiqm]],"Naik","Turun")</f>
        <v>Turun</v>
      </c>
      <c r="L245" t="str">
        <f>IF(Table1[[#This Row],[a_uiqm]]&lt;Table1[[#This Row],[c_uiqm]],"Naik","Turun")</f>
        <v>Turun</v>
      </c>
      <c r="M245">
        <f>Table1[[#This Row],[c_uiqm]]-Table1[[#This Row],[a_uiqm]]</f>
        <v>-1.2124488201128498</v>
      </c>
      <c r="N245" t="str">
        <f>IF(Table1[[#This Row],[a_uciqe]]&lt;Table1[[#This Row],[b_uciqe]],"Naik","Turun")</f>
        <v>Turun</v>
      </c>
      <c r="O245" t="str">
        <f>IF(Table1[[#This Row],[b_uciqe]]&lt;Table1[[#This Row],[c_uciqe]],"Naik","Turun")</f>
        <v>Naik</v>
      </c>
      <c r="P245" t="str">
        <f>IF(Table1[[#This Row],[a_uciqe]]&lt;Table1[[#This Row],[c_uciqe]],"Naik","Turun")</f>
        <v>Naik</v>
      </c>
      <c r="Q245" t="s">
        <v>78</v>
      </c>
      <c r="R245" t="s">
        <v>19</v>
      </c>
      <c r="S245" t="s">
        <v>19</v>
      </c>
      <c r="T245" t="s">
        <v>19</v>
      </c>
    </row>
    <row r="246" spans="1:20" x14ac:dyDescent="0.25">
      <c r="A246">
        <v>502</v>
      </c>
      <c r="B246" t="s">
        <v>515</v>
      </c>
      <c r="C246" t="s">
        <v>12</v>
      </c>
      <c r="D246">
        <v>2.8398840802550098</v>
      </c>
      <c r="E246">
        <v>1.0967609436915899</v>
      </c>
      <c r="F246">
        <v>2.8833132234369501</v>
      </c>
      <c r="G246">
        <v>1.1017962702356301</v>
      </c>
      <c r="H246">
        <v>1.8742475579290501</v>
      </c>
      <c r="I246">
        <v>2.8812486894492899</v>
      </c>
      <c r="J246" t="str">
        <f>IF(Table1[[#This Row],[a_uiqm]]&lt;Table1[[#This Row],[b_uiqm]],"Naik","Turun")</f>
        <v>Naik</v>
      </c>
      <c r="K246" t="str">
        <f>IF(Table1[[#This Row],[b_uiqm]]&lt;Table1[[#This Row],[c_uiqm]],"Naik","Turun")</f>
        <v>Turun</v>
      </c>
      <c r="L246" t="str">
        <f>IF(Table1[[#This Row],[a_uiqm]]&lt;Table1[[#This Row],[c_uiqm]],"Naik","Turun")</f>
        <v>Turun</v>
      </c>
      <c r="M246">
        <f>Table1[[#This Row],[c_uiqm]]-Table1[[#This Row],[a_uiqm]]</f>
        <v>-0.96563652232595976</v>
      </c>
      <c r="N246" t="str">
        <f>IF(Table1[[#This Row],[a_uciqe]]&lt;Table1[[#This Row],[b_uciqe]],"Naik","Turun")</f>
        <v>Naik</v>
      </c>
      <c r="O246" t="str">
        <f>IF(Table1[[#This Row],[b_uciqe]]&lt;Table1[[#This Row],[c_uciqe]],"Naik","Turun")</f>
        <v>Naik</v>
      </c>
      <c r="P246" t="str">
        <f>IF(Table1[[#This Row],[a_uciqe]]&lt;Table1[[#This Row],[c_uciqe]],"Naik","Turun")</f>
        <v>Naik</v>
      </c>
      <c r="Q246" t="s">
        <v>12</v>
      </c>
      <c r="R246" t="s">
        <v>10</v>
      </c>
      <c r="S246" t="s">
        <v>10</v>
      </c>
      <c r="T246" t="s">
        <v>10</v>
      </c>
    </row>
    <row r="247" spans="1:20" x14ac:dyDescent="0.25">
      <c r="A247">
        <v>505</v>
      </c>
      <c r="B247" t="s">
        <v>518</v>
      </c>
      <c r="C247" t="s">
        <v>19</v>
      </c>
      <c r="D247">
        <v>3.4462991052180598</v>
      </c>
      <c r="E247">
        <v>0.70922008661417701</v>
      </c>
      <c r="F247">
        <v>3.4790841641124999</v>
      </c>
      <c r="G247">
        <v>0.70458293905123803</v>
      </c>
      <c r="H247">
        <v>3.0689287552919802</v>
      </c>
      <c r="I247">
        <v>0.881502322696746</v>
      </c>
      <c r="J247" t="str">
        <f>IF(Table1[[#This Row],[a_uiqm]]&lt;Table1[[#This Row],[b_uiqm]],"Naik","Turun")</f>
        <v>Naik</v>
      </c>
      <c r="K247" t="str">
        <f>IF(Table1[[#This Row],[b_uiqm]]&lt;Table1[[#This Row],[c_uiqm]],"Naik","Turun")</f>
        <v>Turun</v>
      </c>
      <c r="L247" t="str">
        <f>IF(Table1[[#This Row],[a_uiqm]]&lt;Table1[[#This Row],[c_uiqm]],"Naik","Turun")</f>
        <v>Turun</v>
      </c>
      <c r="M247">
        <f>Table1[[#This Row],[c_uiqm]]-Table1[[#This Row],[a_uiqm]]</f>
        <v>-0.37737034992607965</v>
      </c>
      <c r="N247" t="str">
        <f>IF(Table1[[#This Row],[a_uciqe]]&lt;Table1[[#This Row],[b_uciqe]],"Naik","Turun")</f>
        <v>Turun</v>
      </c>
      <c r="O247" t="str">
        <f>IF(Table1[[#This Row],[b_uciqe]]&lt;Table1[[#This Row],[c_uciqe]],"Naik","Turun")</f>
        <v>Naik</v>
      </c>
      <c r="P247" t="str">
        <f>IF(Table1[[#This Row],[a_uciqe]]&lt;Table1[[#This Row],[c_uciqe]],"Naik","Turun")</f>
        <v>Naik</v>
      </c>
      <c r="Q247" t="s">
        <v>19</v>
      </c>
      <c r="R247" t="s">
        <v>10</v>
      </c>
      <c r="S247" t="s">
        <v>10</v>
      </c>
      <c r="T247" t="s">
        <v>10</v>
      </c>
    </row>
    <row r="248" spans="1:20" x14ac:dyDescent="0.25">
      <c r="A248">
        <v>506</v>
      </c>
      <c r="B248" t="s">
        <v>519</v>
      </c>
      <c r="C248" t="s">
        <v>12</v>
      </c>
      <c r="D248">
        <v>1.75789766519588</v>
      </c>
      <c r="E248">
        <v>0.70692416056373697</v>
      </c>
      <c r="F248">
        <v>2.0017901339991</v>
      </c>
      <c r="G248">
        <v>0.694435029103039</v>
      </c>
      <c r="H248">
        <v>2.66173094315953</v>
      </c>
      <c r="I248">
        <v>0.81941076589311002</v>
      </c>
      <c r="J248" t="str">
        <f>IF(Table1[[#This Row],[a_uiqm]]&lt;Table1[[#This Row],[b_uiqm]],"Naik","Turun")</f>
        <v>Naik</v>
      </c>
      <c r="K248" t="str">
        <f>IF(Table1[[#This Row],[b_uiqm]]&lt;Table1[[#This Row],[c_uiqm]],"Naik","Turun")</f>
        <v>Naik</v>
      </c>
      <c r="L248" t="str">
        <f>IF(Table1[[#This Row],[a_uiqm]]&lt;Table1[[#This Row],[c_uiqm]],"Naik","Turun")</f>
        <v>Naik</v>
      </c>
      <c r="M248">
        <f>Table1[[#This Row],[c_uiqm]]-Table1[[#This Row],[a_uiqm]]</f>
        <v>0.90383327796364998</v>
      </c>
      <c r="N248" t="str">
        <f>IF(Table1[[#This Row],[a_uciqe]]&lt;Table1[[#This Row],[b_uciqe]],"Naik","Turun")</f>
        <v>Turun</v>
      </c>
      <c r="O248" t="str">
        <f>IF(Table1[[#This Row],[b_uciqe]]&lt;Table1[[#This Row],[c_uciqe]],"Naik","Turun")</f>
        <v>Naik</v>
      </c>
      <c r="P248" t="str">
        <f>IF(Table1[[#This Row],[a_uciqe]]&lt;Table1[[#This Row],[c_uciqe]],"Naik","Turun")</f>
        <v>Naik</v>
      </c>
      <c r="Q248" t="s">
        <v>12</v>
      </c>
      <c r="R248" t="s">
        <v>10</v>
      </c>
      <c r="S248" t="s">
        <v>10</v>
      </c>
      <c r="T248" t="s">
        <v>10</v>
      </c>
    </row>
    <row r="249" spans="1:20" hidden="1" x14ac:dyDescent="0.25">
      <c r="A249">
        <v>247</v>
      </c>
      <c r="B249" t="s">
        <v>260</v>
      </c>
      <c r="C249" t="s">
        <v>12</v>
      </c>
      <c r="D249">
        <v>3.0735287372992501</v>
      </c>
      <c r="E249">
        <v>0.76705532677658606</v>
      </c>
      <c r="F249">
        <v>3.1020206780903599</v>
      </c>
      <c r="G249">
        <v>0.77665416682704103</v>
      </c>
      <c r="H249">
        <v>2.4461631240928301</v>
      </c>
      <c r="I249">
        <v>1.78767018195196</v>
      </c>
      <c r="J249" t="str">
        <f>IF(Table1[[#This Row],[a_uiqm]]&lt;Table1[[#This Row],[b_uiqm]],"Naik","Turun")</f>
        <v>Naik</v>
      </c>
      <c r="K249" t="str">
        <f>IF(Table1[[#This Row],[b_uiqm]]&lt;Table1[[#This Row],[c_uiqm]],"Naik","Turun")</f>
        <v>Turun</v>
      </c>
      <c r="L249" t="str">
        <f>IF(Table1[[#This Row],[a_uiqm]]&lt;Table1[[#This Row],[c_uiqm]],"Naik","Turun")</f>
        <v>Turun</v>
      </c>
      <c r="M249">
        <f>Table1[[#This Row],[c_uiqm]]-Table1[[#This Row],[a_uiqm]]</f>
        <v>-0.62736561320642004</v>
      </c>
      <c r="N249" t="str">
        <f>IF(Table1[[#This Row],[a_uciqe]]&lt;Table1[[#This Row],[b_uciqe]],"Naik","Turun")</f>
        <v>Naik</v>
      </c>
      <c r="O249" t="str">
        <f>IF(Table1[[#This Row],[b_uciqe]]&lt;Table1[[#This Row],[c_uciqe]],"Naik","Turun")</f>
        <v>Naik</v>
      </c>
      <c r="P249" t="str">
        <f>IF(Table1[[#This Row],[a_uciqe]]&lt;Table1[[#This Row],[c_uciqe]],"Naik","Turun")</f>
        <v>Naik</v>
      </c>
      <c r="Q249" t="s">
        <v>12</v>
      </c>
      <c r="R249" t="s">
        <v>19</v>
      </c>
      <c r="S249" t="s">
        <v>19</v>
      </c>
      <c r="T249" t="s">
        <v>19</v>
      </c>
    </row>
    <row r="250" spans="1:20" hidden="1" x14ac:dyDescent="0.25">
      <c r="A250">
        <v>248</v>
      </c>
      <c r="B250" t="s">
        <v>261</v>
      </c>
      <c r="C250" t="s">
        <v>19</v>
      </c>
      <c r="D250">
        <v>2.72536964077096</v>
      </c>
      <c r="E250">
        <v>1.7653497171957</v>
      </c>
      <c r="F250">
        <v>2.6686878983167501</v>
      </c>
      <c r="G250">
        <v>1.8714326248301001</v>
      </c>
      <c r="H250">
        <v>2.5516233285773899</v>
      </c>
      <c r="I250">
        <v>3.1433777493322799</v>
      </c>
      <c r="J250" t="str">
        <f>IF(Table1[[#This Row],[a_uiqm]]&lt;Table1[[#This Row],[b_uiqm]],"Naik","Turun")</f>
        <v>Turun</v>
      </c>
      <c r="K250" t="str">
        <f>IF(Table1[[#This Row],[b_uiqm]]&lt;Table1[[#This Row],[c_uiqm]],"Naik","Turun")</f>
        <v>Turun</v>
      </c>
      <c r="L250" t="str">
        <f>IF(Table1[[#This Row],[a_uiqm]]&lt;Table1[[#This Row],[c_uiqm]],"Naik","Turun")</f>
        <v>Turun</v>
      </c>
      <c r="M250">
        <f>Table1[[#This Row],[c_uiqm]]-Table1[[#This Row],[a_uiqm]]</f>
        <v>-0.17374631219357006</v>
      </c>
      <c r="N250" t="str">
        <f>IF(Table1[[#This Row],[a_uciqe]]&lt;Table1[[#This Row],[b_uciqe]],"Naik","Turun")</f>
        <v>Naik</v>
      </c>
      <c r="O250" t="str">
        <f>IF(Table1[[#This Row],[b_uciqe]]&lt;Table1[[#This Row],[c_uciqe]],"Naik","Turun")</f>
        <v>Naik</v>
      </c>
      <c r="P250" t="str">
        <f>IF(Table1[[#This Row],[a_uciqe]]&lt;Table1[[#This Row],[c_uciqe]],"Naik","Turun")</f>
        <v>Naik</v>
      </c>
      <c r="Q250" t="s">
        <v>19</v>
      </c>
      <c r="R250" t="s">
        <v>19</v>
      </c>
      <c r="S250" t="s">
        <v>19</v>
      </c>
      <c r="T250" t="s">
        <v>19</v>
      </c>
    </row>
    <row r="251" spans="1:20" x14ac:dyDescent="0.25">
      <c r="A251">
        <v>515</v>
      </c>
      <c r="B251" t="s">
        <v>528</v>
      </c>
      <c r="C251" t="s">
        <v>12</v>
      </c>
      <c r="D251">
        <v>1.4610007956616899</v>
      </c>
      <c r="E251">
        <v>0.79506440796173705</v>
      </c>
      <c r="F251">
        <v>1.5303728452096499</v>
      </c>
      <c r="G251">
        <v>0.83429671004370698</v>
      </c>
      <c r="H251">
        <v>1.7994534605129</v>
      </c>
      <c r="I251">
        <v>0.97483604551344605</v>
      </c>
      <c r="J251" t="str">
        <f>IF(Table1[[#This Row],[a_uiqm]]&lt;Table1[[#This Row],[b_uiqm]],"Naik","Turun")</f>
        <v>Naik</v>
      </c>
      <c r="K251" t="str">
        <f>IF(Table1[[#This Row],[b_uiqm]]&lt;Table1[[#This Row],[c_uiqm]],"Naik","Turun")</f>
        <v>Naik</v>
      </c>
      <c r="L251" t="str">
        <f>IF(Table1[[#This Row],[a_uiqm]]&lt;Table1[[#This Row],[c_uiqm]],"Naik","Turun")</f>
        <v>Naik</v>
      </c>
      <c r="M251">
        <f>Table1[[#This Row],[c_uiqm]]-Table1[[#This Row],[a_uiqm]]</f>
        <v>0.33845266485121006</v>
      </c>
      <c r="N251" t="str">
        <f>IF(Table1[[#This Row],[a_uciqe]]&lt;Table1[[#This Row],[b_uciqe]],"Naik","Turun")</f>
        <v>Naik</v>
      </c>
      <c r="O251" t="str">
        <f>IF(Table1[[#This Row],[b_uciqe]]&lt;Table1[[#This Row],[c_uciqe]],"Naik","Turun")</f>
        <v>Naik</v>
      </c>
      <c r="P251" t="str">
        <f>IF(Table1[[#This Row],[a_uciqe]]&lt;Table1[[#This Row],[c_uciqe]],"Naik","Turun")</f>
        <v>Naik</v>
      </c>
      <c r="Q251" t="s">
        <v>12</v>
      </c>
      <c r="R251" t="s">
        <v>10</v>
      </c>
      <c r="S251" t="s">
        <v>10</v>
      </c>
      <c r="T251" t="s">
        <v>10</v>
      </c>
    </row>
    <row r="252" spans="1:20" hidden="1" x14ac:dyDescent="0.25">
      <c r="A252">
        <v>250</v>
      </c>
      <c r="B252" t="s">
        <v>263</v>
      </c>
      <c r="C252" t="s">
        <v>10</v>
      </c>
      <c r="D252">
        <v>2.54860657081589</v>
      </c>
      <c r="E252">
        <v>1.1722544541423701</v>
      </c>
      <c r="F252">
        <v>2.6439455264342002</v>
      </c>
      <c r="G252">
        <v>1.0305267144669701</v>
      </c>
      <c r="H252">
        <v>2.04109603813512</v>
      </c>
      <c r="I252">
        <v>3.2589367286964799</v>
      </c>
      <c r="J252" t="str">
        <f>IF(Table1[[#This Row],[a_uiqm]]&lt;Table1[[#This Row],[b_uiqm]],"Naik","Turun")</f>
        <v>Naik</v>
      </c>
      <c r="K252" t="str">
        <f>IF(Table1[[#This Row],[b_uiqm]]&lt;Table1[[#This Row],[c_uiqm]],"Naik","Turun")</f>
        <v>Turun</v>
      </c>
      <c r="L252" t="str">
        <f>IF(Table1[[#This Row],[a_uiqm]]&lt;Table1[[#This Row],[c_uiqm]],"Naik","Turun")</f>
        <v>Turun</v>
      </c>
      <c r="M252">
        <f>Table1[[#This Row],[c_uiqm]]-Table1[[#This Row],[a_uiqm]]</f>
        <v>-0.50751053268077007</v>
      </c>
      <c r="N252" t="str">
        <f>IF(Table1[[#This Row],[a_uciqe]]&lt;Table1[[#This Row],[b_uciqe]],"Naik","Turun")</f>
        <v>Turun</v>
      </c>
      <c r="O252" t="str">
        <f>IF(Table1[[#This Row],[b_uciqe]]&lt;Table1[[#This Row],[c_uciqe]],"Naik","Turun")</f>
        <v>Naik</v>
      </c>
      <c r="P252" t="str">
        <f>IF(Table1[[#This Row],[a_uciqe]]&lt;Table1[[#This Row],[c_uciqe]],"Naik","Turun")</f>
        <v>Naik</v>
      </c>
      <c r="Q252" t="s">
        <v>10</v>
      </c>
      <c r="R252" t="s">
        <v>19</v>
      </c>
      <c r="S252" t="s">
        <v>19</v>
      </c>
      <c r="T252" t="s">
        <v>19</v>
      </c>
    </row>
    <row r="253" spans="1:20" hidden="1" x14ac:dyDescent="0.25">
      <c r="A253">
        <v>251</v>
      </c>
      <c r="B253" t="s">
        <v>264</v>
      </c>
      <c r="C253" t="s">
        <v>10</v>
      </c>
      <c r="D253">
        <v>2.73606341956941</v>
      </c>
      <c r="E253">
        <v>0.94897618744884205</v>
      </c>
      <c r="F253">
        <v>2.7714931962573401</v>
      </c>
      <c r="G253">
        <v>0.89019678718536599</v>
      </c>
      <c r="H253">
        <v>1.8319339580493801</v>
      </c>
      <c r="I253">
        <v>3.50288618957237</v>
      </c>
      <c r="J253" t="str">
        <f>IF(Table1[[#This Row],[a_uiqm]]&lt;Table1[[#This Row],[b_uiqm]],"Naik","Turun")</f>
        <v>Naik</v>
      </c>
      <c r="K253" t="str">
        <f>IF(Table1[[#This Row],[b_uiqm]]&lt;Table1[[#This Row],[c_uiqm]],"Naik","Turun")</f>
        <v>Turun</v>
      </c>
      <c r="L253" t="str">
        <f>IF(Table1[[#This Row],[a_uiqm]]&lt;Table1[[#This Row],[c_uiqm]],"Naik","Turun")</f>
        <v>Turun</v>
      </c>
      <c r="M253">
        <f>Table1[[#This Row],[c_uiqm]]-Table1[[#This Row],[a_uiqm]]</f>
        <v>-0.90412946152002993</v>
      </c>
      <c r="N253" t="str">
        <f>IF(Table1[[#This Row],[a_uciqe]]&lt;Table1[[#This Row],[b_uciqe]],"Naik","Turun")</f>
        <v>Turun</v>
      </c>
      <c r="O253" t="str">
        <f>IF(Table1[[#This Row],[b_uciqe]]&lt;Table1[[#This Row],[c_uciqe]],"Naik","Turun")</f>
        <v>Naik</v>
      </c>
      <c r="P253" t="str">
        <f>IF(Table1[[#This Row],[a_uciqe]]&lt;Table1[[#This Row],[c_uciqe]],"Naik","Turun")</f>
        <v>Naik</v>
      </c>
      <c r="Q253" t="s">
        <v>10</v>
      </c>
      <c r="R253" t="s">
        <v>19</v>
      </c>
      <c r="S253" t="s">
        <v>19</v>
      </c>
      <c r="T253" t="s">
        <v>19</v>
      </c>
    </row>
    <row r="254" spans="1:20" hidden="1" x14ac:dyDescent="0.25">
      <c r="A254">
        <v>252</v>
      </c>
      <c r="B254" t="s">
        <v>265</v>
      </c>
      <c r="C254" t="s">
        <v>12</v>
      </c>
      <c r="D254">
        <v>2.5471509611547498</v>
      </c>
      <c r="E254">
        <v>0.93335287034884196</v>
      </c>
      <c r="F254">
        <v>2.64817428658997</v>
      </c>
      <c r="G254">
        <v>0.83025229185496496</v>
      </c>
      <c r="H254">
        <v>2.28568984187425</v>
      </c>
      <c r="I254">
        <v>2.1334564137687502</v>
      </c>
      <c r="J254" t="str">
        <f>IF(Table1[[#This Row],[a_uiqm]]&lt;Table1[[#This Row],[b_uiqm]],"Naik","Turun")</f>
        <v>Naik</v>
      </c>
      <c r="K254" t="str">
        <f>IF(Table1[[#This Row],[b_uiqm]]&lt;Table1[[#This Row],[c_uiqm]],"Naik","Turun")</f>
        <v>Turun</v>
      </c>
      <c r="L254" t="str">
        <f>IF(Table1[[#This Row],[a_uiqm]]&lt;Table1[[#This Row],[c_uiqm]],"Naik","Turun")</f>
        <v>Turun</v>
      </c>
      <c r="M254">
        <f>Table1[[#This Row],[c_uiqm]]-Table1[[#This Row],[a_uiqm]]</f>
        <v>-0.26146111928049987</v>
      </c>
      <c r="N254" t="str">
        <f>IF(Table1[[#This Row],[a_uciqe]]&lt;Table1[[#This Row],[b_uciqe]],"Naik","Turun")</f>
        <v>Turun</v>
      </c>
      <c r="O254" t="str">
        <f>IF(Table1[[#This Row],[b_uciqe]]&lt;Table1[[#This Row],[c_uciqe]],"Naik","Turun")</f>
        <v>Naik</v>
      </c>
      <c r="P254" t="str">
        <f>IF(Table1[[#This Row],[a_uciqe]]&lt;Table1[[#This Row],[c_uciqe]],"Naik","Turun")</f>
        <v>Naik</v>
      </c>
      <c r="Q254" t="s">
        <v>12</v>
      </c>
      <c r="R254" t="s">
        <v>19</v>
      </c>
      <c r="S254" t="s">
        <v>19</v>
      </c>
      <c r="T254" t="s">
        <v>19</v>
      </c>
    </row>
    <row r="255" spans="1:20" x14ac:dyDescent="0.25">
      <c r="A255">
        <v>552</v>
      </c>
      <c r="B255" t="s">
        <v>565</v>
      </c>
      <c r="C255" t="s">
        <v>19</v>
      </c>
      <c r="D255">
        <v>2.1861180949760501</v>
      </c>
      <c r="E255">
        <v>0.94012621019246401</v>
      </c>
      <c r="F255">
        <v>2.1184949795755399</v>
      </c>
      <c r="G255">
        <v>0.96063071111040699</v>
      </c>
      <c r="H255">
        <v>2.1136516566321002</v>
      </c>
      <c r="I255">
        <v>1.8169949012389399</v>
      </c>
      <c r="J255" t="str">
        <f>IF(Table1[[#This Row],[a_uiqm]]&lt;Table1[[#This Row],[b_uiqm]],"Naik","Turun")</f>
        <v>Turun</v>
      </c>
      <c r="K255" t="str">
        <f>IF(Table1[[#This Row],[b_uiqm]]&lt;Table1[[#This Row],[c_uiqm]],"Naik","Turun")</f>
        <v>Turun</v>
      </c>
      <c r="L255" t="str">
        <f>IF(Table1[[#This Row],[a_uiqm]]&lt;Table1[[#This Row],[c_uiqm]],"Naik","Turun")</f>
        <v>Turun</v>
      </c>
      <c r="M255">
        <f>Table1[[#This Row],[c_uiqm]]-Table1[[#This Row],[a_uiqm]]</f>
        <v>-7.2466438343949946E-2</v>
      </c>
      <c r="N255" t="str">
        <f>IF(Table1[[#This Row],[a_uciqe]]&lt;Table1[[#This Row],[b_uciqe]],"Naik","Turun")</f>
        <v>Naik</v>
      </c>
      <c r="O255" t="str">
        <f>IF(Table1[[#This Row],[b_uciqe]]&lt;Table1[[#This Row],[c_uciqe]],"Naik","Turun")</f>
        <v>Naik</v>
      </c>
      <c r="P255" t="str">
        <f>IF(Table1[[#This Row],[a_uciqe]]&lt;Table1[[#This Row],[c_uciqe]],"Naik","Turun")</f>
        <v>Naik</v>
      </c>
      <c r="Q255" t="s">
        <v>19</v>
      </c>
      <c r="R255" t="s">
        <v>10</v>
      </c>
      <c r="S255" t="s">
        <v>10</v>
      </c>
      <c r="T255" t="s">
        <v>10</v>
      </c>
    </row>
    <row r="256" spans="1:20" hidden="1" x14ac:dyDescent="0.25">
      <c r="A256">
        <v>254</v>
      </c>
      <c r="B256" t="s">
        <v>267</v>
      </c>
      <c r="C256" t="s">
        <v>10</v>
      </c>
      <c r="D256">
        <v>2.8338307313601501</v>
      </c>
      <c r="E256">
        <v>0.87607211585415401</v>
      </c>
      <c r="F256">
        <v>2.8664723636926399</v>
      </c>
      <c r="G256">
        <v>0.83794421172556999</v>
      </c>
      <c r="H256">
        <v>2.08128870944239</v>
      </c>
      <c r="I256">
        <v>3.4048700244093202</v>
      </c>
      <c r="J256" t="str">
        <f>IF(Table1[[#This Row],[a_uiqm]]&lt;Table1[[#This Row],[b_uiqm]],"Naik","Turun")</f>
        <v>Naik</v>
      </c>
      <c r="K256" t="str">
        <f>IF(Table1[[#This Row],[b_uiqm]]&lt;Table1[[#This Row],[c_uiqm]],"Naik","Turun")</f>
        <v>Turun</v>
      </c>
      <c r="L256" t="str">
        <f>IF(Table1[[#This Row],[a_uiqm]]&lt;Table1[[#This Row],[c_uiqm]],"Naik","Turun")</f>
        <v>Turun</v>
      </c>
      <c r="M256">
        <f>Table1[[#This Row],[c_uiqm]]-Table1[[#This Row],[a_uiqm]]</f>
        <v>-0.7525420219177601</v>
      </c>
      <c r="N256" t="str">
        <f>IF(Table1[[#This Row],[a_uciqe]]&lt;Table1[[#This Row],[b_uciqe]],"Naik","Turun")</f>
        <v>Turun</v>
      </c>
      <c r="O256" t="str">
        <f>IF(Table1[[#This Row],[b_uciqe]]&lt;Table1[[#This Row],[c_uciqe]],"Naik","Turun")</f>
        <v>Naik</v>
      </c>
      <c r="P256" t="str">
        <f>IF(Table1[[#This Row],[a_uciqe]]&lt;Table1[[#This Row],[c_uciqe]],"Naik","Turun")</f>
        <v>Naik</v>
      </c>
      <c r="Q256" t="s">
        <v>10</v>
      </c>
      <c r="R256" t="s">
        <v>19</v>
      </c>
      <c r="S256" t="s">
        <v>19</v>
      </c>
      <c r="T256" t="s">
        <v>19</v>
      </c>
    </row>
    <row r="257" spans="1:20" hidden="1" x14ac:dyDescent="0.25">
      <c r="A257">
        <v>255</v>
      </c>
      <c r="B257" t="s">
        <v>268</v>
      </c>
      <c r="C257" t="s">
        <v>10</v>
      </c>
      <c r="D257">
        <v>2.5196039510872699</v>
      </c>
      <c r="E257">
        <v>0.722890457692412</v>
      </c>
      <c r="F257">
        <v>2.4859801499460401</v>
      </c>
      <c r="G257">
        <v>0.74426002473228003</v>
      </c>
      <c r="H257">
        <v>1.9934091466528701</v>
      </c>
      <c r="I257">
        <v>2.0482635432996701</v>
      </c>
      <c r="J257" t="str">
        <f>IF(Table1[[#This Row],[a_uiqm]]&lt;Table1[[#This Row],[b_uiqm]],"Naik","Turun")</f>
        <v>Turun</v>
      </c>
      <c r="K257" t="str">
        <f>IF(Table1[[#This Row],[b_uiqm]]&lt;Table1[[#This Row],[c_uiqm]],"Naik","Turun")</f>
        <v>Turun</v>
      </c>
      <c r="L257" t="str">
        <f>IF(Table1[[#This Row],[a_uiqm]]&lt;Table1[[#This Row],[c_uiqm]],"Naik","Turun")</f>
        <v>Turun</v>
      </c>
      <c r="M257">
        <f>Table1[[#This Row],[c_uiqm]]-Table1[[#This Row],[a_uiqm]]</f>
        <v>-0.52619480443439981</v>
      </c>
      <c r="N257" t="str">
        <f>IF(Table1[[#This Row],[a_uciqe]]&lt;Table1[[#This Row],[b_uciqe]],"Naik","Turun")</f>
        <v>Naik</v>
      </c>
      <c r="O257" t="str">
        <f>IF(Table1[[#This Row],[b_uciqe]]&lt;Table1[[#This Row],[c_uciqe]],"Naik","Turun")</f>
        <v>Naik</v>
      </c>
      <c r="P257" t="str">
        <f>IF(Table1[[#This Row],[a_uciqe]]&lt;Table1[[#This Row],[c_uciqe]],"Naik","Turun")</f>
        <v>Naik</v>
      </c>
      <c r="Q257" t="s">
        <v>10</v>
      </c>
      <c r="R257" t="s">
        <v>19</v>
      </c>
      <c r="S257" t="s">
        <v>19</v>
      </c>
      <c r="T257" t="s">
        <v>19</v>
      </c>
    </row>
    <row r="258" spans="1:20" hidden="1" x14ac:dyDescent="0.25">
      <c r="A258">
        <v>256</v>
      </c>
      <c r="B258" t="s">
        <v>269</v>
      </c>
      <c r="C258" t="s">
        <v>19</v>
      </c>
      <c r="D258">
        <v>1.7678770710540399</v>
      </c>
      <c r="E258">
        <v>1.33866786160787</v>
      </c>
      <c r="F258">
        <v>1.97418275376987</v>
      </c>
      <c r="G258">
        <v>1.1416260704076</v>
      </c>
      <c r="H258">
        <v>1.4034959387775601</v>
      </c>
      <c r="I258">
        <v>3.3566147677621898</v>
      </c>
      <c r="J258" t="str">
        <f>IF(Table1[[#This Row],[a_uiqm]]&lt;Table1[[#This Row],[b_uiqm]],"Naik","Turun")</f>
        <v>Naik</v>
      </c>
      <c r="K258" t="str">
        <f>IF(Table1[[#This Row],[b_uiqm]]&lt;Table1[[#This Row],[c_uiqm]],"Naik","Turun")</f>
        <v>Turun</v>
      </c>
      <c r="L258" t="str">
        <f>IF(Table1[[#This Row],[a_uiqm]]&lt;Table1[[#This Row],[c_uiqm]],"Naik","Turun")</f>
        <v>Turun</v>
      </c>
      <c r="M258">
        <f>Table1[[#This Row],[c_uiqm]]-Table1[[#This Row],[a_uiqm]]</f>
        <v>-0.36438113227647984</v>
      </c>
      <c r="N258" t="str">
        <f>IF(Table1[[#This Row],[a_uciqe]]&lt;Table1[[#This Row],[b_uciqe]],"Naik","Turun")</f>
        <v>Turun</v>
      </c>
      <c r="O258" t="str">
        <f>IF(Table1[[#This Row],[b_uciqe]]&lt;Table1[[#This Row],[c_uciqe]],"Naik","Turun")</f>
        <v>Naik</v>
      </c>
      <c r="P258" t="str">
        <f>IF(Table1[[#This Row],[a_uciqe]]&lt;Table1[[#This Row],[c_uciqe]],"Naik","Turun")</f>
        <v>Naik</v>
      </c>
      <c r="Q258" t="s">
        <v>19</v>
      </c>
      <c r="R258" t="s">
        <v>19</v>
      </c>
      <c r="S258" t="s">
        <v>19</v>
      </c>
      <c r="T258" t="s">
        <v>19</v>
      </c>
    </row>
    <row r="259" spans="1:20" x14ac:dyDescent="0.25">
      <c r="A259">
        <v>581</v>
      </c>
      <c r="B259" t="s">
        <v>594</v>
      </c>
      <c r="C259" t="s">
        <v>12</v>
      </c>
      <c r="D259">
        <v>2.18082754435311</v>
      </c>
      <c r="E259">
        <v>0.68062426647327701</v>
      </c>
      <c r="F259">
        <v>2.3732607090663098</v>
      </c>
      <c r="G259">
        <v>0.67299464523552699</v>
      </c>
      <c r="H259">
        <v>2.8284244334762501</v>
      </c>
      <c r="I259">
        <v>0.91936040250657203</v>
      </c>
      <c r="J259" t="str">
        <f>IF(Table1[[#This Row],[a_uiqm]]&lt;Table1[[#This Row],[b_uiqm]],"Naik","Turun")</f>
        <v>Naik</v>
      </c>
      <c r="K259" t="str">
        <f>IF(Table1[[#This Row],[b_uiqm]]&lt;Table1[[#This Row],[c_uiqm]],"Naik","Turun")</f>
        <v>Naik</v>
      </c>
      <c r="L259" t="str">
        <f>IF(Table1[[#This Row],[a_uiqm]]&lt;Table1[[#This Row],[c_uiqm]],"Naik","Turun")</f>
        <v>Naik</v>
      </c>
      <c r="M259">
        <f>Table1[[#This Row],[c_uiqm]]-Table1[[#This Row],[a_uiqm]]</f>
        <v>0.64759688912314006</v>
      </c>
      <c r="N259" t="str">
        <f>IF(Table1[[#This Row],[a_uciqe]]&lt;Table1[[#This Row],[b_uciqe]],"Naik","Turun")</f>
        <v>Turun</v>
      </c>
      <c r="O259" t="str">
        <f>IF(Table1[[#This Row],[b_uciqe]]&lt;Table1[[#This Row],[c_uciqe]],"Naik","Turun")</f>
        <v>Naik</v>
      </c>
      <c r="P259" t="str">
        <f>IF(Table1[[#This Row],[a_uciqe]]&lt;Table1[[#This Row],[c_uciqe]],"Naik","Turun")</f>
        <v>Naik</v>
      </c>
      <c r="Q259" t="s">
        <v>12</v>
      </c>
      <c r="R259" t="s">
        <v>10</v>
      </c>
      <c r="S259" t="s">
        <v>10</v>
      </c>
      <c r="T259" t="s">
        <v>10</v>
      </c>
    </row>
    <row r="260" spans="1:20" hidden="1" x14ac:dyDescent="0.25">
      <c r="A260">
        <v>258</v>
      </c>
      <c r="B260" t="s">
        <v>271</v>
      </c>
      <c r="C260" t="s">
        <v>12</v>
      </c>
      <c r="D260">
        <v>2.73390219466441</v>
      </c>
      <c r="E260">
        <v>0.998794730696417</v>
      </c>
      <c r="F260">
        <v>2.7831234694121498</v>
      </c>
      <c r="G260">
        <v>0.91749615181335598</v>
      </c>
      <c r="H260">
        <v>2.2302362878598001</v>
      </c>
      <c r="I260">
        <v>2.28353405906241</v>
      </c>
      <c r="J260" t="str">
        <f>IF(Table1[[#This Row],[a_uiqm]]&lt;Table1[[#This Row],[b_uiqm]],"Naik","Turun")</f>
        <v>Naik</v>
      </c>
      <c r="K260" t="str">
        <f>IF(Table1[[#This Row],[b_uiqm]]&lt;Table1[[#This Row],[c_uiqm]],"Naik","Turun")</f>
        <v>Turun</v>
      </c>
      <c r="L260" t="str">
        <f>IF(Table1[[#This Row],[a_uiqm]]&lt;Table1[[#This Row],[c_uiqm]],"Naik","Turun")</f>
        <v>Turun</v>
      </c>
      <c r="M260">
        <f>Table1[[#This Row],[c_uiqm]]-Table1[[#This Row],[a_uiqm]]</f>
        <v>-0.50366590680460988</v>
      </c>
      <c r="N260" t="str">
        <f>IF(Table1[[#This Row],[a_uciqe]]&lt;Table1[[#This Row],[b_uciqe]],"Naik","Turun")</f>
        <v>Turun</v>
      </c>
      <c r="O260" t="str">
        <f>IF(Table1[[#This Row],[b_uciqe]]&lt;Table1[[#This Row],[c_uciqe]],"Naik","Turun")</f>
        <v>Naik</v>
      </c>
      <c r="P260" t="str">
        <f>IF(Table1[[#This Row],[a_uciqe]]&lt;Table1[[#This Row],[c_uciqe]],"Naik","Turun")</f>
        <v>Naik</v>
      </c>
      <c r="Q260" t="s">
        <v>12</v>
      </c>
      <c r="R260" t="s">
        <v>19</v>
      </c>
      <c r="S260" t="s">
        <v>19</v>
      </c>
      <c r="T260" t="s">
        <v>19</v>
      </c>
    </row>
    <row r="261" spans="1:20" x14ac:dyDescent="0.25">
      <c r="A261">
        <v>600</v>
      </c>
      <c r="B261" t="s">
        <v>613</v>
      </c>
      <c r="C261" t="s">
        <v>12</v>
      </c>
      <c r="D261">
        <v>1.72241513204869</v>
      </c>
      <c r="E261">
        <v>0.63449654731652105</v>
      </c>
      <c r="F261">
        <v>1.89132514425154</v>
      </c>
      <c r="G261">
        <v>0.63278406354769801</v>
      </c>
      <c r="H261">
        <v>2.4319808467697301</v>
      </c>
      <c r="I261">
        <v>0.67114884810776299</v>
      </c>
      <c r="J261" t="str">
        <f>IF(Table1[[#This Row],[a_uiqm]]&lt;Table1[[#This Row],[b_uiqm]],"Naik","Turun")</f>
        <v>Naik</v>
      </c>
      <c r="K261" t="str">
        <f>IF(Table1[[#This Row],[b_uiqm]]&lt;Table1[[#This Row],[c_uiqm]],"Naik","Turun")</f>
        <v>Naik</v>
      </c>
      <c r="L261" t="str">
        <f>IF(Table1[[#This Row],[a_uiqm]]&lt;Table1[[#This Row],[c_uiqm]],"Naik","Turun")</f>
        <v>Naik</v>
      </c>
      <c r="M261">
        <f>Table1[[#This Row],[c_uiqm]]-Table1[[#This Row],[a_uiqm]]</f>
        <v>0.70956571472104013</v>
      </c>
      <c r="N261" t="str">
        <f>IF(Table1[[#This Row],[a_uciqe]]&lt;Table1[[#This Row],[b_uciqe]],"Naik","Turun")</f>
        <v>Turun</v>
      </c>
      <c r="O261" t="str">
        <f>IF(Table1[[#This Row],[b_uciqe]]&lt;Table1[[#This Row],[c_uciqe]],"Naik","Turun")</f>
        <v>Naik</v>
      </c>
      <c r="P261" t="str">
        <f>IF(Table1[[#This Row],[a_uciqe]]&lt;Table1[[#This Row],[c_uciqe]],"Naik","Turun")</f>
        <v>Naik</v>
      </c>
      <c r="Q261" t="s">
        <v>12</v>
      </c>
      <c r="R261" t="s">
        <v>10</v>
      </c>
      <c r="S261" t="s">
        <v>10</v>
      </c>
      <c r="T261" t="s">
        <v>10</v>
      </c>
    </row>
    <row r="262" spans="1:20" hidden="1" x14ac:dyDescent="0.25">
      <c r="A262">
        <v>260</v>
      </c>
      <c r="B262" t="s">
        <v>273</v>
      </c>
      <c r="C262" t="s">
        <v>19</v>
      </c>
      <c r="D262">
        <v>2.07500294362969</v>
      </c>
      <c r="E262">
        <v>1.0651540816365499</v>
      </c>
      <c r="F262">
        <v>2.10656832821669</v>
      </c>
      <c r="G262">
        <v>1.0198724633735701</v>
      </c>
      <c r="H262">
        <v>1.63015072834982</v>
      </c>
      <c r="I262">
        <v>3.7182402178624301</v>
      </c>
      <c r="J262" t="str">
        <f>IF(Table1[[#This Row],[a_uiqm]]&lt;Table1[[#This Row],[b_uiqm]],"Naik","Turun")</f>
        <v>Naik</v>
      </c>
      <c r="K262" t="str">
        <f>IF(Table1[[#This Row],[b_uiqm]]&lt;Table1[[#This Row],[c_uiqm]],"Naik","Turun")</f>
        <v>Turun</v>
      </c>
      <c r="L262" t="str">
        <f>IF(Table1[[#This Row],[a_uiqm]]&lt;Table1[[#This Row],[c_uiqm]],"Naik","Turun")</f>
        <v>Turun</v>
      </c>
      <c r="M262">
        <f>Table1[[#This Row],[c_uiqm]]-Table1[[#This Row],[a_uiqm]]</f>
        <v>-0.44485221527986996</v>
      </c>
      <c r="N262" t="str">
        <f>IF(Table1[[#This Row],[a_uciqe]]&lt;Table1[[#This Row],[b_uciqe]],"Naik","Turun")</f>
        <v>Turun</v>
      </c>
      <c r="O262" t="str">
        <f>IF(Table1[[#This Row],[b_uciqe]]&lt;Table1[[#This Row],[c_uciqe]],"Naik","Turun")</f>
        <v>Naik</v>
      </c>
      <c r="P262" t="str">
        <f>IF(Table1[[#This Row],[a_uciqe]]&lt;Table1[[#This Row],[c_uciqe]],"Naik","Turun")</f>
        <v>Naik</v>
      </c>
      <c r="Q262" t="s">
        <v>19</v>
      </c>
      <c r="R262" t="s">
        <v>19</v>
      </c>
      <c r="S262" t="s">
        <v>19</v>
      </c>
      <c r="T262" t="s">
        <v>19</v>
      </c>
    </row>
    <row r="263" spans="1:20" hidden="1" x14ac:dyDescent="0.25">
      <c r="A263">
        <v>261</v>
      </c>
      <c r="B263" t="s">
        <v>274</v>
      </c>
      <c r="C263" t="s">
        <v>12</v>
      </c>
      <c r="D263">
        <v>2.61212758685885</v>
      </c>
      <c r="E263">
        <v>0.81911341639039503</v>
      </c>
      <c r="F263">
        <v>2.63089253129887</v>
      </c>
      <c r="G263">
        <v>0.77934548659084102</v>
      </c>
      <c r="H263">
        <v>1.97748737305244</v>
      </c>
      <c r="I263">
        <v>2.6370886135004601</v>
      </c>
      <c r="J263" t="str">
        <f>IF(Table1[[#This Row],[a_uiqm]]&lt;Table1[[#This Row],[b_uiqm]],"Naik","Turun")</f>
        <v>Naik</v>
      </c>
      <c r="K263" t="str">
        <f>IF(Table1[[#This Row],[b_uiqm]]&lt;Table1[[#This Row],[c_uiqm]],"Naik","Turun")</f>
        <v>Turun</v>
      </c>
      <c r="L263" t="str">
        <f>IF(Table1[[#This Row],[a_uiqm]]&lt;Table1[[#This Row],[c_uiqm]],"Naik","Turun")</f>
        <v>Turun</v>
      </c>
      <c r="M263">
        <f>Table1[[#This Row],[c_uiqm]]-Table1[[#This Row],[a_uiqm]]</f>
        <v>-0.63464021380641</v>
      </c>
      <c r="N263" t="str">
        <f>IF(Table1[[#This Row],[a_uciqe]]&lt;Table1[[#This Row],[b_uciqe]],"Naik","Turun")</f>
        <v>Turun</v>
      </c>
      <c r="O263" t="str">
        <f>IF(Table1[[#This Row],[b_uciqe]]&lt;Table1[[#This Row],[c_uciqe]],"Naik","Turun")</f>
        <v>Naik</v>
      </c>
      <c r="P263" t="str">
        <f>IF(Table1[[#This Row],[a_uciqe]]&lt;Table1[[#This Row],[c_uciqe]],"Naik","Turun")</f>
        <v>Naik</v>
      </c>
      <c r="Q263" t="s">
        <v>12</v>
      </c>
      <c r="R263" t="s">
        <v>19</v>
      </c>
      <c r="S263" t="s">
        <v>19</v>
      </c>
      <c r="T263" t="s">
        <v>19</v>
      </c>
    </row>
    <row r="264" spans="1:20" hidden="1" x14ac:dyDescent="0.25">
      <c r="A264">
        <v>262</v>
      </c>
      <c r="B264" t="s">
        <v>275</v>
      </c>
      <c r="C264" t="s">
        <v>10</v>
      </c>
      <c r="D264">
        <v>2.47517746779278</v>
      </c>
      <c r="E264">
        <v>1.11481296974747</v>
      </c>
      <c r="F264">
        <v>2.5394513295996402</v>
      </c>
      <c r="G264">
        <v>0.98848946885084099</v>
      </c>
      <c r="H264">
        <v>1.6147135089139</v>
      </c>
      <c r="I264">
        <v>5.1617489994376102</v>
      </c>
      <c r="J264" t="str">
        <f>IF(Table1[[#This Row],[a_uiqm]]&lt;Table1[[#This Row],[b_uiqm]],"Naik","Turun")</f>
        <v>Naik</v>
      </c>
      <c r="K264" t="str">
        <f>IF(Table1[[#This Row],[b_uiqm]]&lt;Table1[[#This Row],[c_uiqm]],"Naik","Turun")</f>
        <v>Turun</v>
      </c>
      <c r="L264" t="str">
        <f>IF(Table1[[#This Row],[a_uiqm]]&lt;Table1[[#This Row],[c_uiqm]],"Naik","Turun")</f>
        <v>Turun</v>
      </c>
      <c r="M264">
        <f>Table1[[#This Row],[c_uiqm]]-Table1[[#This Row],[a_uiqm]]</f>
        <v>-0.86046395887888005</v>
      </c>
      <c r="N264" t="str">
        <f>IF(Table1[[#This Row],[a_uciqe]]&lt;Table1[[#This Row],[b_uciqe]],"Naik","Turun")</f>
        <v>Turun</v>
      </c>
      <c r="O264" t="str">
        <f>IF(Table1[[#This Row],[b_uciqe]]&lt;Table1[[#This Row],[c_uciqe]],"Naik","Turun")</f>
        <v>Naik</v>
      </c>
      <c r="P264" t="str">
        <f>IF(Table1[[#This Row],[a_uciqe]]&lt;Table1[[#This Row],[c_uciqe]],"Naik","Turun")</f>
        <v>Naik</v>
      </c>
      <c r="Q264" t="s">
        <v>10</v>
      </c>
      <c r="R264" t="s">
        <v>19</v>
      </c>
      <c r="S264" t="s">
        <v>19</v>
      </c>
      <c r="T264" t="s">
        <v>19</v>
      </c>
    </row>
    <row r="265" spans="1:20" hidden="1" x14ac:dyDescent="0.25">
      <c r="A265">
        <v>263</v>
      </c>
      <c r="B265" t="s">
        <v>276</v>
      </c>
      <c r="C265" t="s">
        <v>10</v>
      </c>
      <c r="D265">
        <v>2.6374436223067801</v>
      </c>
      <c r="E265">
        <v>0.855289425269676</v>
      </c>
      <c r="F265">
        <v>2.6663314803293598</v>
      </c>
      <c r="G265">
        <v>0.82674127069966596</v>
      </c>
      <c r="H265">
        <v>2.0094675069438401</v>
      </c>
      <c r="I265">
        <v>1.9934391667295901</v>
      </c>
      <c r="J265" t="str">
        <f>IF(Table1[[#This Row],[a_uiqm]]&lt;Table1[[#This Row],[b_uiqm]],"Naik","Turun")</f>
        <v>Naik</v>
      </c>
      <c r="K265" t="str">
        <f>IF(Table1[[#This Row],[b_uiqm]]&lt;Table1[[#This Row],[c_uiqm]],"Naik","Turun")</f>
        <v>Turun</v>
      </c>
      <c r="L265" t="str">
        <f>IF(Table1[[#This Row],[a_uiqm]]&lt;Table1[[#This Row],[c_uiqm]],"Naik","Turun")</f>
        <v>Turun</v>
      </c>
      <c r="M265">
        <f>Table1[[#This Row],[c_uiqm]]-Table1[[#This Row],[a_uiqm]]</f>
        <v>-0.62797611536293996</v>
      </c>
      <c r="N265" t="str">
        <f>IF(Table1[[#This Row],[a_uciqe]]&lt;Table1[[#This Row],[b_uciqe]],"Naik","Turun")</f>
        <v>Turun</v>
      </c>
      <c r="O265" t="str">
        <f>IF(Table1[[#This Row],[b_uciqe]]&lt;Table1[[#This Row],[c_uciqe]],"Naik","Turun")</f>
        <v>Naik</v>
      </c>
      <c r="P265" t="str">
        <f>IF(Table1[[#This Row],[a_uciqe]]&lt;Table1[[#This Row],[c_uciqe]],"Naik","Turun")</f>
        <v>Naik</v>
      </c>
      <c r="Q265" t="s">
        <v>10</v>
      </c>
      <c r="R265" t="s">
        <v>19</v>
      </c>
      <c r="S265" t="s">
        <v>19</v>
      </c>
      <c r="T265" t="s">
        <v>19</v>
      </c>
    </row>
    <row r="266" spans="1:20" hidden="1" x14ac:dyDescent="0.25">
      <c r="A266">
        <v>264</v>
      </c>
      <c r="B266" t="s">
        <v>277</v>
      </c>
      <c r="C266" t="s">
        <v>10</v>
      </c>
      <c r="D266">
        <v>2.20068727508189</v>
      </c>
      <c r="E266">
        <v>1.1013749936808901</v>
      </c>
      <c r="F266">
        <v>2.2591623487267198</v>
      </c>
      <c r="G266">
        <v>0.94848974970633404</v>
      </c>
      <c r="H266">
        <v>1.6496044199497899</v>
      </c>
      <c r="I266">
        <v>2.77912658937184</v>
      </c>
      <c r="J266" t="str">
        <f>IF(Table1[[#This Row],[a_uiqm]]&lt;Table1[[#This Row],[b_uiqm]],"Naik","Turun")</f>
        <v>Naik</v>
      </c>
      <c r="K266" t="str">
        <f>IF(Table1[[#This Row],[b_uiqm]]&lt;Table1[[#This Row],[c_uiqm]],"Naik","Turun")</f>
        <v>Turun</v>
      </c>
      <c r="L266" t="str">
        <f>IF(Table1[[#This Row],[a_uiqm]]&lt;Table1[[#This Row],[c_uiqm]],"Naik","Turun")</f>
        <v>Turun</v>
      </c>
      <c r="M266">
        <f>Table1[[#This Row],[c_uiqm]]-Table1[[#This Row],[a_uiqm]]</f>
        <v>-0.55108285513210009</v>
      </c>
      <c r="N266" t="str">
        <f>IF(Table1[[#This Row],[a_uciqe]]&lt;Table1[[#This Row],[b_uciqe]],"Naik","Turun")</f>
        <v>Turun</v>
      </c>
      <c r="O266" t="str">
        <f>IF(Table1[[#This Row],[b_uciqe]]&lt;Table1[[#This Row],[c_uciqe]],"Naik","Turun")</f>
        <v>Naik</v>
      </c>
      <c r="P266" t="str">
        <f>IF(Table1[[#This Row],[a_uciqe]]&lt;Table1[[#This Row],[c_uciqe]],"Naik","Turun")</f>
        <v>Naik</v>
      </c>
      <c r="Q266" t="s">
        <v>10</v>
      </c>
      <c r="R266" t="s">
        <v>19</v>
      </c>
      <c r="S266" t="s">
        <v>19</v>
      </c>
      <c r="T266" t="s">
        <v>19</v>
      </c>
    </row>
    <row r="267" spans="1:20" hidden="1" x14ac:dyDescent="0.25">
      <c r="A267">
        <v>265</v>
      </c>
      <c r="B267" t="s">
        <v>278</v>
      </c>
      <c r="C267" t="s">
        <v>12</v>
      </c>
      <c r="D267">
        <v>2.7858457193249802</v>
      </c>
      <c r="E267">
        <v>1.15734479932623</v>
      </c>
      <c r="F267">
        <v>2.8305340400203902</v>
      </c>
      <c r="G267">
        <v>1.0553298846824899</v>
      </c>
      <c r="H267">
        <v>2.3410025165466801</v>
      </c>
      <c r="I267">
        <v>2.66306910612168</v>
      </c>
      <c r="J267" t="str">
        <f>IF(Table1[[#This Row],[a_uiqm]]&lt;Table1[[#This Row],[b_uiqm]],"Naik","Turun")</f>
        <v>Naik</v>
      </c>
      <c r="K267" t="str">
        <f>IF(Table1[[#This Row],[b_uiqm]]&lt;Table1[[#This Row],[c_uiqm]],"Naik","Turun")</f>
        <v>Turun</v>
      </c>
      <c r="L267" t="str">
        <f>IF(Table1[[#This Row],[a_uiqm]]&lt;Table1[[#This Row],[c_uiqm]],"Naik","Turun")</f>
        <v>Turun</v>
      </c>
      <c r="M267">
        <f>Table1[[#This Row],[c_uiqm]]-Table1[[#This Row],[a_uiqm]]</f>
        <v>-0.44484320277830003</v>
      </c>
      <c r="N267" t="str">
        <f>IF(Table1[[#This Row],[a_uciqe]]&lt;Table1[[#This Row],[b_uciqe]],"Naik","Turun")</f>
        <v>Turun</v>
      </c>
      <c r="O267" t="str">
        <f>IF(Table1[[#This Row],[b_uciqe]]&lt;Table1[[#This Row],[c_uciqe]],"Naik","Turun")</f>
        <v>Naik</v>
      </c>
      <c r="P267" t="str">
        <f>IF(Table1[[#This Row],[a_uciqe]]&lt;Table1[[#This Row],[c_uciqe]],"Naik","Turun")</f>
        <v>Naik</v>
      </c>
      <c r="Q267" t="s">
        <v>12</v>
      </c>
      <c r="R267" t="s">
        <v>19</v>
      </c>
      <c r="S267" t="s">
        <v>19</v>
      </c>
      <c r="T267" t="s">
        <v>19</v>
      </c>
    </row>
    <row r="268" spans="1:20" hidden="1" x14ac:dyDescent="0.25">
      <c r="A268">
        <v>266</v>
      </c>
      <c r="B268" t="s">
        <v>279</v>
      </c>
      <c r="C268" t="s">
        <v>10</v>
      </c>
      <c r="D268">
        <v>2.4881050165871299</v>
      </c>
      <c r="E268">
        <v>1.24957616096977</v>
      </c>
      <c r="F268">
        <v>2.6030496739499198</v>
      </c>
      <c r="G268">
        <v>1.0515158435159899</v>
      </c>
      <c r="H268">
        <v>2.0917164539294699</v>
      </c>
      <c r="I268">
        <v>3.0097880162782902</v>
      </c>
      <c r="J268" t="str">
        <f>IF(Table1[[#This Row],[a_uiqm]]&lt;Table1[[#This Row],[b_uiqm]],"Naik","Turun")</f>
        <v>Naik</v>
      </c>
      <c r="K268" t="str">
        <f>IF(Table1[[#This Row],[b_uiqm]]&lt;Table1[[#This Row],[c_uiqm]],"Naik","Turun")</f>
        <v>Turun</v>
      </c>
      <c r="L268" t="str">
        <f>IF(Table1[[#This Row],[a_uiqm]]&lt;Table1[[#This Row],[c_uiqm]],"Naik","Turun")</f>
        <v>Turun</v>
      </c>
      <c r="M268">
        <f>Table1[[#This Row],[c_uiqm]]-Table1[[#This Row],[a_uiqm]]</f>
        <v>-0.39638856265765998</v>
      </c>
      <c r="N268" t="str">
        <f>IF(Table1[[#This Row],[a_uciqe]]&lt;Table1[[#This Row],[b_uciqe]],"Naik","Turun")</f>
        <v>Turun</v>
      </c>
      <c r="O268" t="str">
        <f>IF(Table1[[#This Row],[b_uciqe]]&lt;Table1[[#This Row],[c_uciqe]],"Naik","Turun")</f>
        <v>Naik</v>
      </c>
      <c r="P268" t="str">
        <f>IF(Table1[[#This Row],[a_uciqe]]&lt;Table1[[#This Row],[c_uciqe]],"Naik","Turun")</f>
        <v>Naik</v>
      </c>
      <c r="Q268" t="s">
        <v>10</v>
      </c>
      <c r="R268" t="s">
        <v>19</v>
      </c>
      <c r="S268" t="s">
        <v>19</v>
      </c>
      <c r="T268" t="s">
        <v>19</v>
      </c>
    </row>
    <row r="269" spans="1:20" hidden="1" x14ac:dyDescent="0.25">
      <c r="A269">
        <v>267</v>
      </c>
      <c r="B269" t="s">
        <v>280</v>
      </c>
      <c r="C269" t="s">
        <v>12</v>
      </c>
      <c r="D269">
        <v>2.5706761414647099</v>
      </c>
      <c r="E269">
        <v>0.797788167714098</v>
      </c>
      <c r="F269">
        <v>2.9122846499931399</v>
      </c>
      <c r="G269">
        <v>0.78661874215147098</v>
      </c>
      <c r="H269">
        <v>3.04012865478076</v>
      </c>
      <c r="I269">
        <v>1.18430580757771</v>
      </c>
      <c r="J269" t="str">
        <f>IF(Table1[[#This Row],[a_uiqm]]&lt;Table1[[#This Row],[b_uiqm]],"Naik","Turun")</f>
        <v>Naik</v>
      </c>
      <c r="K269" t="str">
        <f>IF(Table1[[#This Row],[b_uiqm]]&lt;Table1[[#This Row],[c_uiqm]],"Naik","Turun")</f>
        <v>Naik</v>
      </c>
      <c r="L269" t="str">
        <f>IF(Table1[[#This Row],[a_uiqm]]&lt;Table1[[#This Row],[c_uiqm]],"Naik","Turun")</f>
        <v>Naik</v>
      </c>
      <c r="M269">
        <f>Table1[[#This Row],[c_uiqm]]-Table1[[#This Row],[a_uiqm]]</f>
        <v>0.46945251331605009</v>
      </c>
      <c r="N269" t="str">
        <f>IF(Table1[[#This Row],[a_uciqe]]&lt;Table1[[#This Row],[b_uciqe]],"Naik","Turun")</f>
        <v>Turun</v>
      </c>
      <c r="O269" t="str">
        <f>IF(Table1[[#This Row],[b_uciqe]]&lt;Table1[[#This Row],[c_uciqe]],"Naik","Turun")</f>
        <v>Naik</v>
      </c>
      <c r="P269" t="str">
        <f>IF(Table1[[#This Row],[a_uciqe]]&lt;Table1[[#This Row],[c_uciqe]],"Naik","Turun")</f>
        <v>Naik</v>
      </c>
      <c r="Q269" t="s">
        <v>12</v>
      </c>
      <c r="R269" t="s">
        <v>19</v>
      </c>
      <c r="S269" t="s">
        <v>19</v>
      </c>
      <c r="T269" t="s">
        <v>19</v>
      </c>
    </row>
    <row r="270" spans="1:20" hidden="1" x14ac:dyDescent="0.25">
      <c r="A270">
        <v>268</v>
      </c>
      <c r="B270" t="s">
        <v>281</v>
      </c>
      <c r="C270" t="s">
        <v>10</v>
      </c>
      <c r="D270">
        <v>2.8350870890950501</v>
      </c>
      <c r="E270">
        <v>0.879350467695311</v>
      </c>
      <c r="F270">
        <v>2.8310363891211598</v>
      </c>
      <c r="G270">
        <v>0.89575161996597796</v>
      </c>
      <c r="H270">
        <v>2.2258988716469199</v>
      </c>
      <c r="I270">
        <v>2.19816162227283</v>
      </c>
      <c r="J270" t="str">
        <f>IF(Table1[[#This Row],[a_uiqm]]&lt;Table1[[#This Row],[b_uiqm]],"Naik","Turun")</f>
        <v>Turun</v>
      </c>
      <c r="K270" t="str">
        <f>IF(Table1[[#This Row],[b_uiqm]]&lt;Table1[[#This Row],[c_uiqm]],"Naik","Turun")</f>
        <v>Turun</v>
      </c>
      <c r="L270" t="str">
        <f>IF(Table1[[#This Row],[a_uiqm]]&lt;Table1[[#This Row],[c_uiqm]],"Naik","Turun")</f>
        <v>Turun</v>
      </c>
      <c r="M270">
        <f>Table1[[#This Row],[c_uiqm]]-Table1[[#This Row],[a_uiqm]]</f>
        <v>-0.60918821744813023</v>
      </c>
      <c r="N270" t="str">
        <f>IF(Table1[[#This Row],[a_uciqe]]&lt;Table1[[#This Row],[b_uciqe]],"Naik","Turun")</f>
        <v>Naik</v>
      </c>
      <c r="O270" t="str">
        <f>IF(Table1[[#This Row],[b_uciqe]]&lt;Table1[[#This Row],[c_uciqe]],"Naik","Turun")</f>
        <v>Naik</v>
      </c>
      <c r="P270" t="str">
        <f>IF(Table1[[#This Row],[a_uciqe]]&lt;Table1[[#This Row],[c_uciqe]],"Naik","Turun")</f>
        <v>Naik</v>
      </c>
      <c r="Q270" t="s">
        <v>10</v>
      </c>
      <c r="R270" t="s">
        <v>19</v>
      </c>
      <c r="S270" t="s">
        <v>19</v>
      </c>
      <c r="T270" t="s">
        <v>19</v>
      </c>
    </row>
    <row r="271" spans="1:20" hidden="1" x14ac:dyDescent="0.25">
      <c r="A271">
        <v>269</v>
      </c>
      <c r="B271" t="s">
        <v>282</v>
      </c>
      <c r="C271" t="s">
        <v>10</v>
      </c>
      <c r="D271">
        <v>1.6196354559036099</v>
      </c>
      <c r="E271">
        <v>1.4954063578949199</v>
      </c>
      <c r="F271">
        <v>1.71455365008728</v>
      </c>
      <c r="G271">
        <v>1.2317435753964601</v>
      </c>
      <c r="H271">
        <v>1.8557281204243301</v>
      </c>
      <c r="I271">
        <v>2.7353738562684198</v>
      </c>
      <c r="J271" t="str">
        <f>IF(Table1[[#This Row],[a_uiqm]]&lt;Table1[[#This Row],[b_uiqm]],"Naik","Turun")</f>
        <v>Naik</v>
      </c>
      <c r="K271" t="str">
        <f>IF(Table1[[#This Row],[b_uiqm]]&lt;Table1[[#This Row],[c_uiqm]],"Naik","Turun")</f>
        <v>Naik</v>
      </c>
      <c r="L271" t="str">
        <f>IF(Table1[[#This Row],[a_uiqm]]&lt;Table1[[#This Row],[c_uiqm]],"Naik","Turun")</f>
        <v>Naik</v>
      </c>
      <c r="M271">
        <f>Table1[[#This Row],[c_uiqm]]-Table1[[#This Row],[a_uiqm]]</f>
        <v>0.2360926645207202</v>
      </c>
      <c r="N271" t="str">
        <f>IF(Table1[[#This Row],[a_uciqe]]&lt;Table1[[#This Row],[b_uciqe]],"Naik","Turun")</f>
        <v>Turun</v>
      </c>
      <c r="O271" t="str">
        <f>IF(Table1[[#This Row],[b_uciqe]]&lt;Table1[[#This Row],[c_uciqe]],"Naik","Turun")</f>
        <v>Naik</v>
      </c>
      <c r="P271" t="str">
        <f>IF(Table1[[#This Row],[a_uciqe]]&lt;Table1[[#This Row],[c_uciqe]],"Naik","Turun")</f>
        <v>Naik</v>
      </c>
      <c r="Q271" t="s">
        <v>10</v>
      </c>
      <c r="R271" t="s">
        <v>19</v>
      </c>
      <c r="S271" t="s">
        <v>19</v>
      </c>
      <c r="T271" t="s">
        <v>19</v>
      </c>
    </row>
    <row r="272" spans="1:20" hidden="1" x14ac:dyDescent="0.25">
      <c r="A272">
        <v>270</v>
      </c>
      <c r="B272" t="s">
        <v>283</v>
      </c>
      <c r="C272" t="s">
        <v>19</v>
      </c>
      <c r="D272">
        <v>1.9943659875369699</v>
      </c>
      <c r="E272">
        <v>2.0160528692104198</v>
      </c>
      <c r="F272">
        <v>2.06518105548647</v>
      </c>
      <c r="G272">
        <v>1.7071128909647499</v>
      </c>
      <c r="H272">
        <v>1.74056400004062</v>
      </c>
      <c r="I272">
        <v>2.66215447988617</v>
      </c>
      <c r="J272" t="str">
        <f>IF(Table1[[#This Row],[a_uiqm]]&lt;Table1[[#This Row],[b_uiqm]],"Naik","Turun")</f>
        <v>Naik</v>
      </c>
      <c r="K272" t="str">
        <f>IF(Table1[[#This Row],[b_uiqm]]&lt;Table1[[#This Row],[c_uiqm]],"Naik","Turun")</f>
        <v>Turun</v>
      </c>
      <c r="L272" t="str">
        <f>IF(Table1[[#This Row],[a_uiqm]]&lt;Table1[[#This Row],[c_uiqm]],"Naik","Turun")</f>
        <v>Turun</v>
      </c>
      <c r="M272">
        <f>Table1[[#This Row],[c_uiqm]]-Table1[[#This Row],[a_uiqm]]</f>
        <v>-0.25380198749634997</v>
      </c>
      <c r="N272" t="str">
        <f>IF(Table1[[#This Row],[a_uciqe]]&lt;Table1[[#This Row],[b_uciqe]],"Naik","Turun")</f>
        <v>Turun</v>
      </c>
      <c r="O272" t="str">
        <f>IF(Table1[[#This Row],[b_uciqe]]&lt;Table1[[#This Row],[c_uciqe]],"Naik","Turun")</f>
        <v>Naik</v>
      </c>
      <c r="P272" t="str">
        <f>IF(Table1[[#This Row],[a_uciqe]]&lt;Table1[[#This Row],[c_uciqe]],"Naik","Turun")</f>
        <v>Naik</v>
      </c>
      <c r="Q272" t="s">
        <v>19</v>
      </c>
      <c r="R272" t="s">
        <v>19</v>
      </c>
      <c r="S272" t="s">
        <v>19</v>
      </c>
      <c r="T272" t="s">
        <v>19</v>
      </c>
    </row>
    <row r="273" spans="1:20" hidden="1" x14ac:dyDescent="0.25">
      <c r="A273">
        <v>271</v>
      </c>
      <c r="B273" t="s">
        <v>284</v>
      </c>
      <c r="C273" t="s">
        <v>10</v>
      </c>
      <c r="D273">
        <v>1.86701915612276</v>
      </c>
      <c r="E273">
        <v>1.2449644900683801</v>
      </c>
      <c r="F273">
        <v>1.8787273685633701</v>
      </c>
      <c r="G273">
        <v>1.2815635387309801</v>
      </c>
      <c r="H273">
        <v>2.09660598062547</v>
      </c>
      <c r="I273">
        <v>2.34160094782552</v>
      </c>
      <c r="J273" t="str">
        <f>IF(Table1[[#This Row],[a_uiqm]]&lt;Table1[[#This Row],[b_uiqm]],"Naik","Turun")</f>
        <v>Naik</v>
      </c>
      <c r="K273" t="str">
        <f>IF(Table1[[#This Row],[b_uiqm]]&lt;Table1[[#This Row],[c_uiqm]],"Naik","Turun")</f>
        <v>Naik</v>
      </c>
      <c r="L273" t="str">
        <f>IF(Table1[[#This Row],[a_uiqm]]&lt;Table1[[#This Row],[c_uiqm]],"Naik","Turun")</f>
        <v>Naik</v>
      </c>
      <c r="M273">
        <f>Table1[[#This Row],[c_uiqm]]-Table1[[#This Row],[a_uiqm]]</f>
        <v>0.22958682450270995</v>
      </c>
      <c r="N273" t="str">
        <f>IF(Table1[[#This Row],[a_uciqe]]&lt;Table1[[#This Row],[b_uciqe]],"Naik","Turun")</f>
        <v>Naik</v>
      </c>
      <c r="O273" t="str">
        <f>IF(Table1[[#This Row],[b_uciqe]]&lt;Table1[[#This Row],[c_uciqe]],"Naik","Turun")</f>
        <v>Naik</v>
      </c>
      <c r="P273" t="str">
        <f>IF(Table1[[#This Row],[a_uciqe]]&lt;Table1[[#This Row],[c_uciqe]],"Naik","Turun")</f>
        <v>Naik</v>
      </c>
      <c r="Q273" t="s">
        <v>10</v>
      </c>
      <c r="R273" t="s">
        <v>19</v>
      </c>
      <c r="S273" t="s">
        <v>19</v>
      </c>
      <c r="T273" t="s">
        <v>19</v>
      </c>
    </row>
    <row r="274" spans="1:20" hidden="1" x14ac:dyDescent="0.25">
      <c r="A274">
        <v>272</v>
      </c>
      <c r="B274" t="s">
        <v>285</v>
      </c>
      <c r="C274" t="s">
        <v>12</v>
      </c>
      <c r="D274">
        <v>2.6179619773155398</v>
      </c>
      <c r="E274">
        <v>1.00050543357479</v>
      </c>
      <c r="F274">
        <v>2.6487895354857498</v>
      </c>
      <c r="G274">
        <v>0.93320050709608604</v>
      </c>
      <c r="H274">
        <v>1.9117518525541599</v>
      </c>
      <c r="I274">
        <v>3.9945728900516002</v>
      </c>
      <c r="J274" t="str">
        <f>IF(Table1[[#This Row],[a_uiqm]]&lt;Table1[[#This Row],[b_uiqm]],"Naik","Turun")</f>
        <v>Naik</v>
      </c>
      <c r="K274" t="str">
        <f>IF(Table1[[#This Row],[b_uiqm]]&lt;Table1[[#This Row],[c_uiqm]],"Naik","Turun")</f>
        <v>Turun</v>
      </c>
      <c r="L274" t="str">
        <f>IF(Table1[[#This Row],[a_uiqm]]&lt;Table1[[#This Row],[c_uiqm]],"Naik","Turun")</f>
        <v>Turun</v>
      </c>
      <c r="M274">
        <f>Table1[[#This Row],[c_uiqm]]-Table1[[#This Row],[a_uiqm]]</f>
        <v>-0.7062101247613799</v>
      </c>
      <c r="N274" t="str">
        <f>IF(Table1[[#This Row],[a_uciqe]]&lt;Table1[[#This Row],[b_uciqe]],"Naik","Turun")</f>
        <v>Turun</v>
      </c>
      <c r="O274" t="str">
        <f>IF(Table1[[#This Row],[b_uciqe]]&lt;Table1[[#This Row],[c_uciqe]],"Naik","Turun")</f>
        <v>Naik</v>
      </c>
      <c r="P274" t="str">
        <f>IF(Table1[[#This Row],[a_uciqe]]&lt;Table1[[#This Row],[c_uciqe]],"Naik","Turun")</f>
        <v>Naik</v>
      </c>
      <c r="Q274" t="s">
        <v>12</v>
      </c>
      <c r="R274" t="s">
        <v>19</v>
      </c>
      <c r="S274" t="s">
        <v>19</v>
      </c>
      <c r="T274" t="s">
        <v>19</v>
      </c>
    </row>
    <row r="275" spans="1:20" hidden="1" x14ac:dyDescent="0.25">
      <c r="A275">
        <v>273</v>
      </c>
      <c r="B275" t="s">
        <v>286</v>
      </c>
      <c r="C275" t="s">
        <v>19</v>
      </c>
      <c r="D275">
        <v>2.4580760164070101</v>
      </c>
      <c r="E275">
        <v>1.10319862022128</v>
      </c>
      <c r="F275">
        <v>2.58982392922369</v>
      </c>
      <c r="G275">
        <v>0.99198333713356801</v>
      </c>
      <c r="H275">
        <v>1.6728418796970601</v>
      </c>
      <c r="I275">
        <v>3.4657565750152499</v>
      </c>
      <c r="J275" t="str">
        <f>IF(Table1[[#This Row],[a_uiqm]]&lt;Table1[[#This Row],[b_uiqm]],"Naik","Turun")</f>
        <v>Naik</v>
      </c>
      <c r="K275" t="str">
        <f>IF(Table1[[#This Row],[b_uiqm]]&lt;Table1[[#This Row],[c_uiqm]],"Naik","Turun")</f>
        <v>Turun</v>
      </c>
      <c r="L275" t="str">
        <f>IF(Table1[[#This Row],[a_uiqm]]&lt;Table1[[#This Row],[c_uiqm]],"Naik","Turun")</f>
        <v>Turun</v>
      </c>
      <c r="M275">
        <f>Table1[[#This Row],[c_uiqm]]-Table1[[#This Row],[a_uiqm]]</f>
        <v>-0.78523413670995001</v>
      </c>
      <c r="N275" t="str">
        <f>IF(Table1[[#This Row],[a_uciqe]]&lt;Table1[[#This Row],[b_uciqe]],"Naik","Turun")</f>
        <v>Turun</v>
      </c>
      <c r="O275" t="str">
        <f>IF(Table1[[#This Row],[b_uciqe]]&lt;Table1[[#This Row],[c_uciqe]],"Naik","Turun")</f>
        <v>Naik</v>
      </c>
      <c r="P275" t="str">
        <f>IF(Table1[[#This Row],[a_uciqe]]&lt;Table1[[#This Row],[c_uciqe]],"Naik","Turun")</f>
        <v>Naik</v>
      </c>
      <c r="Q275" t="s">
        <v>19</v>
      </c>
      <c r="R275" t="s">
        <v>19</v>
      </c>
      <c r="S275" t="s">
        <v>19</v>
      </c>
      <c r="T275" t="s">
        <v>19</v>
      </c>
    </row>
    <row r="276" spans="1:20" x14ac:dyDescent="0.25">
      <c r="A276">
        <v>631</v>
      </c>
      <c r="B276" t="s">
        <v>644</v>
      </c>
      <c r="C276" t="s">
        <v>10</v>
      </c>
      <c r="D276">
        <v>1.36284631416198</v>
      </c>
      <c r="E276">
        <v>0.62232805883882703</v>
      </c>
      <c r="F276">
        <v>1.3886217235427301</v>
      </c>
      <c r="G276">
        <v>0.62409386044112802</v>
      </c>
      <c r="H276">
        <v>1.3424016692220799</v>
      </c>
      <c r="I276">
        <v>0.83833020072489794</v>
      </c>
      <c r="J276" t="str">
        <f>IF(Table1[[#This Row],[a_uiqm]]&lt;Table1[[#This Row],[b_uiqm]],"Naik","Turun")</f>
        <v>Naik</v>
      </c>
      <c r="K276" t="str">
        <f>IF(Table1[[#This Row],[b_uiqm]]&lt;Table1[[#This Row],[c_uiqm]],"Naik","Turun")</f>
        <v>Turun</v>
      </c>
      <c r="L276" t="str">
        <f>IF(Table1[[#This Row],[a_uiqm]]&lt;Table1[[#This Row],[c_uiqm]],"Naik","Turun")</f>
        <v>Turun</v>
      </c>
      <c r="M276">
        <f>Table1[[#This Row],[c_uiqm]]-Table1[[#This Row],[a_uiqm]]</f>
        <v>-2.0444644939900058E-2</v>
      </c>
      <c r="N276" t="str">
        <f>IF(Table1[[#This Row],[a_uciqe]]&lt;Table1[[#This Row],[b_uciqe]],"Naik","Turun")</f>
        <v>Naik</v>
      </c>
      <c r="O276" t="str">
        <f>IF(Table1[[#This Row],[b_uciqe]]&lt;Table1[[#This Row],[c_uciqe]],"Naik","Turun")</f>
        <v>Naik</v>
      </c>
      <c r="P276" t="str">
        <f>IF(Table1[[#This Row],[a_uciqe]]&lt;Table1[[#This Row],[c_uciqe]],"Naik","Turun")</f>
        <v>Naik</v>
      </c>
      <c r="Q276" t="s">
        <v>10</v>
      </c>
      <c r="R276" t="s">
        <v>10</v>
      </c>
      <c r="S276" t="s">
        <v>10</v>
      </c>
      <c r="T276" t="s">
        <v>10</v>
      </c>
    </row>
    <row r="277" spans="1:20" x14ac:dyDescent="0.25">
      <c r="A277">
        <v>651</v>
      </c>
      <c r="B277" t="s">
        <v>664</v>
      </c>
      <c r="C277" t="s">
        <v>10</v>
      </c>
      <c r="D277">
        <v>2.2549952114870502</v>
      </c>
      <c r="E277">
        <v>1.0997563926484799</v>
      </c>
      <c r="F277">
        <v>2.3920579837802398</v>
      </c>
      <c r="G277">
        <v>1.0961330264722999</v>
      </c>
      <c r="H277">
        <v>1.8561492519509799</v>
      </c>
      <c r="I277">
        <v>2.4294503922431998</v>
      </c>
      <c r="J277" t="str">
        <f>IF(Table1[[#This Row],[a_uiqm]]&lt;Table1[[#This Row],[b_uiqm]],"Naik","Turun")</f>
        <v>Naik</v>
      </c>
      <c r="K277" t="str">
        <f>IF(Table1[[#This Row],[b_uiqm]]&lt;Table1[[#This Row],[c_uiqm]],"Naik","Turun")</f>
        <v>Turun</v>
      </c>
      <c r="L277" t="str">
        <f>IF(Table1[[#This Row],[a_uiqm]]&lt;Table1[[#This Row],[c_uiqm]],"Naik","Turun")</f>
        <v>Turun</v>
      </c>
      <c r="M277">
        <f>Table1[[#This Row],[c_uiqm]]-Table1[[#This Row],[a_uiqm]]</f>
        <v>-0.39884595953607027</v>
      </c>
      <c r="N277" t="str">
        <f>IF(Table1[[#This Row],[a_uciqe]]&lt;Table1[[#This Row],[b_uciqe]],"Naik","Turun")</f>
        <v>Turun</v>
      </c>
      <c r="O277" t="str">
        <f>IF(Table1[[#This Row],[b_uciqe]]&lt;Table1[[#This Row],[c_uciqe]],"Naik","Turun")</f>
        <v>Naik</v>
      </c>
      <c r="P277" t="str">
        <f>IF(Table1[[#This Row],[a_uciqe]]&lt;Table1[[#This Row],[c_uciqe]],"Naik","Turun")</f>
        <v>Naik</v>
      </c>
      <c r="Q277" t="s">
        <v>10</v>
      </c>
      <c r="R277" t="s">
        <v>10</v>
      </c>
      <c r="S277" t="s">
        <v>10</v>
      </c>
      <c r="T277" t="s">
        <v>10</v>
      </c>
    </row>
    <row r="278" spans="1:20" hidden="1" x14ac:dyDescent="0.25">
      <c r="A278">
        <v>276</v>
      </c>
      <c r="B278" t="s">
        <v>289</v>
      </c>
      <c r="C278" t="s">
        <v>10</v>
      </c>
      <c r="D278">
        <v>2.3492095844007799</v>
      </c>
      <c r="E278">
        <v>1.07526836121228</v>
      </c>
      <c r="F278">
        <v>2.4006040988869501</v>
      </c>
      <c r="G278">
        <v>0.93955385902492705</v>
      </c>
      <c r="H278">
        <v>1.78706349350706</v>
      </c>
      <c r="I278">
        <v>3.4005394246229499</v>
      </c>
      <c r="J278" t="str">
        <f>IF(Table1[[#This Row],[a_uiqm]]&lt;Table1[[#This Row],[b_uiqm]],"Naik","Turun")</f>
        <v>Naik</v>
      </c>
      <c r="K278" t="str">
        <f>IF(Table1[[#This Row],[b_uiqm]]&lt;Table1[[#This Row],[c_uiqm]],"Naik","Turun")</f>
        <v>Turun</v>
      </c>
      <c r="L278" t="str">
        <f>IF(Table1[[#This Row],[a_uiqm]]&lt;Table1[[#This Row],[c_uiqm]],"Naik","Turun")</f>
        <v>Turun</v>
      </c>
      <c r="M278">
        <f>Table1[[#This Row],[c_uiqm]]-Table1[[#This Row],[a_uiqm]]</f>
        <v>-0.56214609089371992</v>
      </c>
      <c r="N278" t="str">
        <f>IF(Table1[[#This Row],[a_uciqe]]&lt;Table1[[#This Row],[b_uciqe]],"Naik","Turun")</f>
        <v>Turun</v>
      </c>
      <c r="O278" t="str">
        <f>IF(Table1[[#This Row],[b_uciqe]]&lt;Table1[[#This Row],[c_uciqe]],"Naik","Turun")</f>
        <v>Naik</v>
      </c>
      <c r="P278" t="str">
        <f>IF(Table1[[#This Row],[a_uciqe]]&lt;Table1[[#This Row],[c_uciqe]],"Naik","Turun")</f>
        <v>Naik</v>
      </c>
      <c r="Q278" t="s">
        <v>10</v>
      </c>
      <c r="R278" t="s">
        <v>19</v>
      </c>
      <c r="S278" t="s">
        <v>19</v>
      </c>
      <c r="T278" t="s">
        <v>19</v>
      </c>
    </row>
    <row r="279" spans="1:20" hidden="1" x14ac:dyDescent="0.25">
      <c r="A279">
        <v>277</v>
      </c>
      <c r="B279" t="s">
        <v>290</v>
      </c>
      <c r="C279" t="s">
        <v>12</v>
      </c>
      <c r="D279">
        <v>2.52975552181144</v>
      </c>
      <c r="E279">
        <v>1.2401578531957</v>
      </c>
      <c r="F279">
        <v>2.5907426243934002</v>
      </c>
      <c r="G279">
        <v>1.04748289827496</v>
      </c>
      <c r="H279">
        <v>1.9557103383354499</v>
      </c>
      <c r="I279">
        <v>3.21640640131527</v>
      </c>
      <c r="J279" t="str">
        <f>IF(Table1[[#This Row],[a_uiqm]]&lt;Table1[[#This Row],[b_uiqm]],"Naik","Turun")</f>
        <v>Naik</v>
      </c>
      <c r="K279" t="str">
        <f>IF(Table1[[#This Row],[b_uiqm]]&lt;Table1[[#This Row],[c_uiqm]],"Naik","Turun")</f>
        <v>Turun</v>
      </c>
      <c r="L279" t="str">
        <f>IF(Table1[[#This Row],[a_uiqm]]&lt;Table1[[#This Row],[c_uiqm]],"Naik","Turun")</f>
        <v>Turun</v>
      </c>
      <c r="M279">
        <f>Table1[[#This Row],[c_uiqm]]-Table1[[#This Row],[a_uiqm]]</f>
        <v>-0.5740451834759901</v>
      </c>
      <c r="N279" t="str">
        <f>IF(Table1[[#This Row],[a_uciqe]]&lt;Table1[[#This Row],[b_uciqe]],"Naik","Turun")</f>
        <v>Turun</v>
      </c>
      <c r="O279" t="str">
        <f>IF(Table1[[#This Row],[b_uciqe]]&lt;Table1[[#This Row],[c_uciqe]],"Naik","Turun")</f>
        <v>Naik</v>
      </c>
      <c r="P279" t="str">
        <f>IF(Table1[[#This Row],[a_uciqe]]&lt;Table1[[#This Row],[c_uciqe]],"Naik","Turun")</f>
        <v>Naik</v>
      </c>
      <c r="Q279" t="s">
        <v>12</v>
      </c>
      <c r="R279" t="s">
        <v>19</v>
      </c>
      <c r="S279" t="s">
        <v>19</v>
      </c>
      <c r="T279" t="s">
        <v>19</v>
      </c>
    </row>
    <row r="280" spans="1:20" hidden="1" x14ac:dyDescent="0.25">
      <c r="A280">
        <v>278</v>
      </c>
      <c r="B280" t="s">
        <v>291</v>
      </c>
      <c r="C280" t="s">
        <v>12</v>
      </c>
      <c r="D280">
        <v>2.8723649191548799</v>
      </c>
      <c r="E280">
        <v>0.77670002738562804</v>
      </c>
      <c r="F280">
        <v>2.96880095594272</v>
      </c>
      <c r="G280">
        <v>0.75584904048122703</v>
      </c>
      <c r="H280">
        <v>2.0570492249443801</v>
      </c>
      <c r="I280">
        <v>2.5591933001229399</v>
      </c>
      <c r="J280" t="str">
        <f>IF(Table1[[#This Row],[a_uiqm]]&lt;Table1[[#This Row],[b_uiqm]],"Naik","Turun")</f>
        <v>Naik</v>
      </c>
      <c r="K280" t="str">
        <f>IF(Table1[[#This Row],[b_uiqm]]&lt;Table1[[#This Row],[c_uiqm]],"Naik","Turun")</f>
        <v>Turun</v>
      </c>
      <c r="L280" t="str">
        <f>IF(Table1[[#This Row],[a_uiqm]]&lt;Table1[[#This Row],[c_uiqm]],"Naik","Turun")</f>
        <v>Turun</v>
      </c>
      <c r="M280">
        <f>Table1[[#This Row],[c_uiqm]]-Table1[[#This Row],[a_uiqm]]</f>
        <v>-0.81531569421049976</v>
      </c>
      <c r="N280" t="str">
        <f>IF(Table1[[#This Row],[a_uciqe]]&lt;Table1[[#This Row],[b_uciqe]],"Naik","Turun")</f>
        <v>Turun</v>
      </c>
      <c r="O280" t="str">
        <f>IF(Table1[[#This Row],[b_uciqe]]&lt;Table1[[#This Row],[c_uciqe]],"Naik","Turun")</f>
        <v>Naik</v>
      </c>
      <c r="P280" t="str">
        <f>IF(Table1[[#This Row],[a_uciqe]]&lt;Table1[[#This Row],[c_uciqe]],"Naik","Turun")</f>
        <v>Naik</v>
      </c>
      <c r="Q280" t="s">
        <v>12</v>
      </c>
      <c r="R280" t="s">
        <v>19</v>
      </c>
      <c r="S280" t="s">
        <v>19</v>
      </c>
      <c r="T280" t="s">
        <v>19</v>
      </c>
    </row>
    <row r="281" spans="1:20" hidden="1" x14ac:dyDescent="0.25">
      <c r="A281">
        <v>279</v>
      </c>
      <c r="B281" t="s">
        <v>292</v>
      </c>
      <c r="C281" t="s">
        <v>10</v>
      </c>
      <c r="D281">
        <v>2.7842262865387601</v>
      </c>
      <c r="E281">
        <v>0.75723039658081504</v>
      </c>
      <c r="F281">
        <v>2.7980840582335</v>
      </c>
      <c r="G281">
        <v>0.74125318127374695</v>
      </c>
      <c r="H281">
        <v>2.5150733515491601</v>
      </c>
      <c r="I281">
        <v>1.8210401294915199</v>
      </c>
      <c r="J281" t="str">
        <f>IF(Table1[[#This Row],[a_uiqm]]&lt;Table1[[#This Row],[b_uiqm]],"Naik","Turun")</f>
        <v>Naik</v>
      </c>
      <c r="K281" t="str">
        <f>IF(Table1[[#This Row],[b_uiqm]]&lt;Table1[[#This Row],[c_uiqm]],"Naik","Turun")</f>
        <v>Turun</v>
      </c>
      <c r="L281" t="str">
        <f>IF(Table1[[#This Row],[a_uiqm]]&lt;Table1[[#This Row],[c_uiqm]],"Naik","Turun")</f>
        <v>Turun</v>
      </c>
      <c r="M281">
        <f>Table1[[#This Row],[c_uiqm]]-Table1[[#This Row],[a_uiqm]]</f>
        <v>-0.26915293498960002</v>
      </c>
      <c r="N281" t="str">
        <f>IF(Table1[[#This Row],[a_uciqe]]&lt;Table1[[#This Row],[b_uciqe]],"Naik","Turun")</f>
        <v>Turun</v>
      </c>
      <c r="O281" t="str">
        <f>IF(Table1[[#This Row],[b_uciqe]]&lt;Table1[[#This Row],[c_uciqe]],"Naik","Turun")</f>
        <v>Naik</v>
      </c>
      <c r="P281" t="str">
        <f>IF(Table1[[#This Row],[a_uciqe]]&lt;Table1[[#This Row],[c_uciqe]],"Naik","Turun")</f>
        <v>Naik</v>
      </c>
      <c r="Q281" t="s">
        <v>10</v>
      </c>
      <c r="R281" t="s">
        <v>19</v>
      </c>
      <c r="S281" t="s">
        <v>19</v>
      </c>
      <c r="T281" t="s">
        <v>19</v>
      </c>
    </row>
    <row r="282" spans="1:20" x14ac:dyDescent="0.25">
      <c r="A282">
        <v>654</v>
      </c>
      <c r="B282" t="s">
        <v>667</v>
      </c>
      <c r="C282" t="s">
        <v>10</v>
      </c>
      <c r="D282">
        <v>1.9723691294960899</v>
      </c>
      <c r="E282">
        <v>0.97043047022701301</v>
      </c>
      <c r="F282">
        <v>2.00034379942245</v>
      </c>
      <c r="G282">
        <v>0.96694315244664297</v>
      </c>
      <c r="H282">
        <v>1.70179737437934</v>
      </c>
      <c r="I282">
        <v>1.9486155125397899</v>
      </c>
      <c r="J282" t="str">
        <f>IF(Table1[[#This Row],[a_uiqm]]&lt;Table1[[#This Row],[b_uiqm]],"Naik","Turun")</f>
        <v>Naik</v>
      </c>
      <c r="K282" t="str">
        <f>IF(Table1[[#This Row],[b_uiqm]]&lt;Table1[[#This Row],[c_uiqm]],"Naik","Turun")</f>
        <v>Turun</v>
      </c>
      <c r="L282" t="str">
        <f>IF(Table1[[#This Row],[a_uiqm]]&lt;Table1[[#This Row],[c_uiqm]],"Naik","Turun")</f>
        <v>Turun</v>
      </c>
      <c r="M282">
        <f>Table1[[#This Row],[c_uiqm]]-Table1[[#This Row],[a_uiqm]]</f>
        <v>-0.27057175511674991</v>
      </c>
      <c r="N282" t="str">
        <f>IF(Table1[[#This Row],[a_uciqe]]&lt;Table1[[#This Row],[b_uciqe]],"Naik","Turun")</f>
        <v>Turun</v>
      </c>
      <c r="O282" t="str">
        <f>IF(Table1[[#This Row],[b_uciqe]]&lt;Table1[[#This Row],[c_uciqe]],"Naik","Turun")</f>
        <v>Naik</v>
      </c>
      <c r="P282" t="str">
        <f>IF(Table1[[#This Row],[a_uciqe]]&lt;Table1[[#This Row],[c_uciqe]],"Naik","Turun")</f>
        <v>Naik</v>
      </c>
      <c r="Q282" t="s">
        <v>10</v>
      </c>
      <c r="R282" t="s">
        <v>10</v>
      </c>
      <c r="S282" t="s">
        <v>10</v>
      </c>
      <c r="T282" t="s">
        <v>10</v>
      </c>
    </row>
    <row r="283" spans="1:20" hidden="1" x14ac:dyDescent="0.25">
      <c r="A283">
        <v>281</v>
      </c>
      <c r="B283" t="s">
        <v>294</v>
      </c>
      <c r="C283" t="s">
        <v>19</v>
      </c>
      <c r="D283">
        <v>2.66806372909079</v>
      </c>
      <c r="E283">
        <v>1.04751281005546</v>
      </c>
      <c r="F283">
        <v>2.5967001318027001</v>
      </c>
      <c r="G283">
        <v>0.98285860086621502</v>
      </c>
      <c r="H283">
        <v>1.53338612287759</v>
      </c>
      <c r="I283">
        <v>3.9640221526092998</v>
      </c>
      <c r="J283" t="str">
        <f>IF(Table1[[#This Row],[a_uiqm]]&lt;Table1[[#This Row],[b_uiqm]],"Naik","Turun")</f>
        <v>Turun</v>
      </c>
      <c r="K283" t="str">
        <f>IF(Table1[[#This Row],[b_uiqm]]&lt;Table1[[#This Row],[c_uiqm]],"Naik","Turun")</f>
        <v>Turun</v>
      </c>
      <c r="L283" t="str">
        <f>IF(Table1[[#This Row],[a_uiqm]]&lt;Table1[[#This Row],[c_uiqm]],"Naik","Turun")</f>
        <v>Turun</v>
      </c>
      <c r="M283">
        <f>Table1[[#This Row],[c_uiqm]]-Table1[[#This Row],[a_uiqm]]</f>
        <v>-1.1346776062132</v>
      </c>
      <c r="N283" t="str">
        <f>IF(Table1[[#This Row],[a_uciqe]]&lt;Table1[[#This Row],[b_uciqe]],"Naik","Turun")</f>
        <v>Turun</v>
      </c>
      <c r="O283" t="str">
        <f>IF(Table1[[#This Row],[b_uciqe]]&lt;Table1[[#This Row],[c_uciqe]],"Naik","Turun")</f>
        <v>Naik</v>
      </c>
      <c r="P283" t="str">
        <f>IF(Table1[[#This Row],[a_uciqe]]&lt;Table1[[#This Row],[c_uciqe]],"Naik","Turun")</f>
        <v>Naik</v>
      </c>
      <c r="Q283" t="s">
        <v>19</v>
      </c>
      <c r="R283" t="s">
        <v>19</v>
      </c>
      <c r="S283" t="s">
        <v>19</v>
      </c>
      <c r="T283" t="s">
        <v>19</v>
      </c>
    </row>
    <row r="284" spans="1:20" hidden="1" x14ac:dyDescent="0.25">
      <c r="A284">
        <v>282</v>
      </c>
      <c r="B284" t="s">
        <v>295</v>
      </c>
      <c r="C284" t="s">
        <v>12</v>
      </c>
      <c r="D284">
        <v>2.80700206188079</v>
      </c>
      <c r="E284">
        <v>1.0361107473945499</v>
      </c>
      <c r="F284">
        <v>2.8383607051620898</v>
      </c>
      <c r="G284">
        <v>0.90573828356359798</v>
      </c>
      <c r="H284">
        <v>2.1322580971799199</v>
      </c>
      <c r="I284">
        <v>2.8832968173217099</v>
      </c>
      <c r="J284" t="str">
        <f>IF(Table1[[#This Row],[a_uiqm]]&lt;Table1[[#This Row],[b_uiqm]],"Naik","Turun")</f>
        <v>Naik</v>
      </c>
      <c r="K284" t="str">
        <f>IF(Table1[[#This Row],[b_uiqm]]&lt;Table1[[#This Row],[c_uiqm]],"Naik","Turun")</f>
        <v>Turun</v>
      </c>
      <c r="L284" t="str">
        <f>IF(Table1[[#This Row],[a_uiqm]]&lt;Table1[[#This Row],[c_uiqm]],"Naik","Turun")</f>
        <v>Turun</v>
      </c>
      <c r="M284">
        <f>Table1[[#This Row],[c_uiqm]]-Table1[[#This Row],[a_uiqm]]</f>
        <v>-0.67474396470087017</v>
      </c>
      <c r="N284" t="str">
        <f>IF(Table1[[#This Row],[a_uciqe]]&lt;Table1[[#This Row],[b_uciqe]],"Naik","Turun")</f>
        <v>Turun</v>
      </c>
      <c r="O284" t="str">
        <f>IF(Table1[[#This Row],[b_uciqe]]&lt;Table1[[#This Row],[c_uciqe]],"Naik","Turun")</f>
        <v>Naik</v>
      </c>
      <c r="P284" t="str">
        <f>IF(Table1[[#This Row],[a_uciqe]]&lt;Table1[[#This Row],[c_uciqe]],"Naik","Turun")</f>
        <v>Naik</v>
      </c>
      <c r="Q284" t="s">
        <v>12</v>
      </c>
      <c r="R284" t="s">
        <v>19</v>
      </c>
      <c r="S284" t="s">
        <v>19</v>
      </c>
      <c r="T284" t="s">
        <v>19</v>
      </c>
    </row>
    <row r="285" spans="1:20" hidden="1" x14ac:dyDescent="0.25">
      <c r="A285">
        <v>283</v>
      </c>
      <c r="B285" t="s">
        <v>296</v>
      </c>
      <c r="C285" t="s">
        <v>12</v>
      </c>
      <c r="D285">
        <v>2.2588634253380602</v>
      </c>
      <c r="E285">
        <v>0.811445149000669</v>
      </c>
      <c r="F285">
        <v>2.4226724812301899</v>
      </c>
      <c r="G285">
        <v>0.75467728674080903</v>
      </c>
      <c r="H285">
        <v>2.0755214913275002</v>
      </c>
      <c r="I285">
        <v>1.65231191544982</v>
      </c>
      <c r="J285" t="str">
        <f>IF(Table1[[#This Row],[a_uiqm]]&lt;Table1[[#This Row],[b_uiqm]],"Naik","Turun")</f>
        <v>Naik</v>
      </c>
      <c r="K285" t="str">
        <f>IF(Table1[[#This Row],[b_uiqm]]&lt;Table1[[#This Row],[c_uiqm]],"Naik","Turun")</f>
        <v>Turun</v>
      </c>
      <c r="L285" t="str">
        <f>IF(Table1[[#This Row],[a_uiqm]]&lt;Table1[[#This Row],[c_uiqm]],"Naik","Turun")</f>
        <v>Turun</v>
      </c>
      <c r="M285">
        <f>Table1[[#This Row],[c_uiqm]]-Table1[[#This Row],[a_uiqm]]</f>
        <v>-0.18334193401055998</v>
      </c>
      <c r="N285" t="str">
        <f>IF(Table1[[#This Row],[a_uciqe]]&lt;Table1[[#This Row],[b_uciqe]],"Naik","Turun")</f>
        <v>Turun</v>
      </c>
      <c r="O285" t="str">
        <f>IF(Table1[[#This Row],[b_uciqe]]&lt;Table1[[#This Row],[c_uciqe]],"Naik","Turun")</f>
        <v>Naik</v>
      </c>
      <c r="P285" t="str">
        <f>IF(Table1[[#This Row],[a_uciqe]]&lt;Table1[[#This Row],[c_uciqe]],"Naik","Turun")</f>
        <v>Naik</v>
      </c>
      <c r="Q285" t="s">
        <v>12</v>
      </c>
      <c r="R285" t="s">
        <v>19</v>
      </c>
      <c r="S285" t="s">
        <v>19</v>
      </c>
      <c r="T285" t="s">
        <v>19</v>
      </c>
    </row>
    <row r="286" spans="1:20" hidden="1" x14ac:dyDescent="0.25">
      <c r="A286">
        <v>284</v>
      </c>
      <c r="B286" t="s">
        <v>297</v>
      </c>
      <c r="C286" t="s">
        <v>19</v>
      </c>
      <c r="D286">
        <v>3.1103260015608298</v>
      </c>
      <c r="E286">
        <v>1.00905731222332</v>
      </c>
      <c r="F286">
        <v>3.0808355206059601</v>
      </c>
      <c r="G286">
        <v>1.00937467366922</v>
      </c>
      <c r="H286">
        <v>2.5823859911535898</v>
      </c>
      <c r="I286">
        <v>1.3171290605972801</v>
      </c>
      <c r="J286" t="str">
        <f>IF(Table1[[#This Row],[a_uiqm]]&lt;Table1[[#This Row],[b_uiqm]],"Naik","Turun")</f>
        <v>Turun</v>
      </c>
      <c r="K286" t="str">
        <f>IF(Table1[[#This Row],[b_uiqm]]&lt;Table1[[#This Row],[c_uiqm]],"Naik","Turun")</f>
        <v>Turun</v>
      </c>
      <c r="L286" t="str">
        <f>IF(Table1[[#This Row],[a_uiqm]]&lt;Table1[[#This Row],[c_uiqm]],"Naik","Turun")</f>
        <v>Turun</v>
      </c>
      <c r="M286">
        <f>Table1[[#This Row],[c_uiqm]]-Table1[[#This Row],[a_uiqm]]</f>
        <v>-0.52794001040724003</v>
      </c>
      <c r="N286" t="str">
        <f>IF(Table1[[#This Row],[a_uciqe]]&lt;Table1[[#This Row],[b_uciqe]],"Naik","Turun")</f>
        <v>Naik</v>
      </c>
      <c r="O286" t="str">
        <f>IF(Table1[[#This Row],[b_uciqe]]&lt;Table1[[#This Row],[c_uciqe]],"Naik","Turun")</f>
        <v>Naik</v>
      </c>
      <c r="P286" t="str">
        <f>IF(Table1[[#This Row],[a_uciqe]]&lt;Table1[[#This Row],[c_uciqe]],"Naik","Turun")</f>
        <v>Naik</v>
      </c>
      <c r="Q286" t="s">
        <v>19</v>
      </c>
      <c r="R286" t="s">
        <v>19</v>
      </c>
      <c r="S286" t="s">
        <v>19</v>
      </c>
      <c r="T286" t="s">
        <v>19</v>
      </c>
    </row>
    <row r="287" spans="1:20" hidden="1" x14ac:dyDescent="0.25">
      <c r="A287">
        <v>285</v>
      </c>
      <c r="B287" t="s">
        <v>298</v>
      </c>
      <c r="C287" t="s">
        <v>12</v>
      </c>
      <c r="D287">
        <v>2.6503285350182102</v>
      </c>
      <c r="E287">
        <v>0.96835687940099002</v>
      </c>
      <c r="F287">
        <v>2.7175390961211101</v>
      </c>
      <c r="G287">
        <v>0.93132013787589596</v>
      </c>
      <c r="H287">
        <v>1.99933459328268</v>
      </c>
      <c r="I287">
        <v>3.3515853865160299</v>
      </c>
      <c r="J287" t="str">
        <f>IF(Table1[[#This Row],[a_uiqm]]&lt;Table1[[#This Row],[b_uiqm]],"Naik","Turun")</f>
        <v>Naik</v>
      </c>
      <c r="K287" t="str">
        <f>IF(Table1[[#This Row],[b_uiqm]]&lt;Table1[[#This Row],[c_uiqm]],"Naik","Turun")</f>
        <v>Turun</v>
      </c>
      <c r="L287" t="str">
        <f>IF(Table1[[#This Row],[a_uiqm]]&lt;Table1[[#This Row],[c_uiqm]],"Naik","Turun")</f>
        <v>Turun</v>
      </c>
      <c r="M287">
        <f>Table1[[#This Row],[c_uiqm]]-Table1[[#This Row],[a_uiqm]]</f>
        <v>-0.65099394173553016</v>
      </c>
      <c r="N287" t="str">
        <f>IF(Table1[[#This Row],[a_uciqe]]&lt;Table1[[#This Row],[b_uciqe]],"Naik","Turun")</f>
        <v>Turun</v>
      </c>
      <c r="O287" t="str">
        <f>IF(Table1[[#This Row],[b_uciqe]]&lt;Table1[[#This Row],[c_uciqe]],"Naik","Turun")</f>
        <v>Naik</v>
      </c>
      <c r="P287" t="str">
        <f>IF(Table1[[#This Row],[a_uciqe]]&lt;Table1[[#This Row],[c_uciqe]],"Naik","Turun")</f>
        <v>Naik</v>
      </c>
      <c r="Q287" t="s">
        <v>12</v>
      </c>
      <c r="R287" t="s">
        <v>19</v>
      </c>
      <c r="S287" t="s">
        <v>19</v>
      </c>
      <c r="T287" t="s">
        <v>19</v>
      </c>
    </row>
    <row r="288" spans="1:20" hidden="1" x14ac:dyDescent="0.25">
      <c r="A288">
        <v>286</v>
      </c>
      <c r="B288" t="s">
        <v>299</v>
      </c>
      <c r="C288" t="s">
        <v>19</v>
      </c>
      <c r="D288">
        <v>2.3284798516313399</v>
      </c>
      <c r="E288">
        <v>1.0995795308351299</v>
      </c>
      <c r="F288">
        <v>2.54723633187638</v>
      </c>
      <c r="G288">
        <v>0.98379491814451803</v>
      </c>
      <c r="H288">
        <v>1.4993915845094301</v>
      </c>
      <c r="I288">
        <v>3.0446275044789601</v>
      </c>
      <c r="J288" t="str">
        <f>IF(Table1[[#This Row],[a_uiqm]]&lt;Table1[[#This Row],[b_uiqm]],"Naik","Turun")</f>
        <v>Naik</v>
      </c>
      <c r="K288" t="str">
        <f>IF(Table1[[#This Row],[b_uiqm]]&lt;Table1[[#This Row],[c_uiqm]],"Naik","Turun")</f>
        <v>Turun</v>
      </c>
      <c r="L288" t="str">
        <f>IF(Table1[[#This Row],[a_uiqm]]&lt;Table1[[#This Row],[c_uiqm]],"Naik","Turun")</f>
        <v>Turun</v>
      </c>
      <c r="M288">
        <f>Table1[[#This Row],[c_uiqm]]-Table1[[#This Row],[a_uiqm]]</f>
        <v>-0.82908826712190975</v>
      </c>
      <c r="N288" t="str">
        <f>IF(Table1[[#This Row],[a_uciqe]]&lt;Table1[[#This Row],[b_uciqe]],"Naik","Turun")</f>
        <v>Turun</v>
      </c>
      <c r="O288" t="str">
        <f>IF(Table1[[#This Row],[b_uciqe]]&lt;Table1[[#This Row],[c_uciqe]],"Naik","Turun")</f>
        <v>Naik</v>
      </c>
      <c r="P288" t="str">
        <f>IF(Table1[[#This Row],[a_uciqe]]&lt;Table1[[#This Row],[c_uciqe]],"Naik","Turun")</f>
        <v>Naik</v>
      </c>
      <c r="Q288" t="s">
        <v>19</v>
      </c>
      <c r="R288" t="s">
        <v>19</v>
      </c>
      <c r="S288" t="s">
        <v>19</v>
      </c>
      <c r="T288" t="s">
        <v>19</v>
      </c>
    </row>
    <row r="289" spans="1:20" hidden="1" x14ac:dyDescent="0.25">
      <c r="A289">
        <v>287</v>
      </c>
      <c r="B289" t="s">
        <v>300</v>
      </c>
      <c r="C289" t="s">
        <v>12</v>
      </c>
      <c r="D289">
        <v>2.8614572692003</v>
      </c>
      <c r="E289">
        <v>0.77467923936631999</v>
      </c>
      <c r="F289">
        <v>2.7718887249401201</v>
      </c>
      <c r="G289">
        <v>0.74115463626130196</v>
      </c>
      <c r="H289">
        <v>1.7989318324666601</v>
      </c>
      <c r="I289">
        <v>1.5890904950503</v>
      </c>
      <c r="J289" t="str">
        <f>IF(Table1[[#This Row],[a_uiqm]]&lt;Table1[[#This Row],[b_uiqm]],"Naik","Turun")</f>
        <v>Turun</v>
      </c>
      <c r="K289" t="str">
        <f>IF(Table1[[#This Row],[b_uiqm]]&lt;Table1[[#This Row],[c_uiqm]],"Naik","Turun")</f>
        <v>Turun</v>
      </c>
      <c r="L289" t="str">
        <f>IF(Table1[[#This Row],[a_uiqm]]&lt;Table1[[#This Row],[c_uiqm]],"Naik","Turun")</f>
        <v>Turun</v>
      </c>
      <c r="M289">
        <f>Table1[[#This Row],[c_uiqm]]-Table1[[#This Row],[a_uiqm]]</f>
        <v>-1.0625254367336399</v>
      </c>
      <c r="N289" t="str">
        <f>IF(Table1[[#This Row],[a_uciqe]]&lt;Table1[[#This Row],[b_uciqe]],"Naik","Turun")</f>
        <v>Turun</v>
      </c>
      <c r="O289" t="str">
        <f>IF(Table1[[#This Row],[b_uciqe]]&lt;Table1[[#This Row],[c_uciqe]],"Naik","Turun")</f>
        <v>Naik</v>
      </c>
      <c r="P289" t="str">
        <f>IF(Table1[[#This Row],[a_uciqe]]&lt;Table1[[#This Row],[c_uciqe]],"Naik","Turun")</f>
        <v>Naik</v>
      </c>
      <c r="Q289" t="s">
        <v>12</v>
      </c>
      <c r="R289" t="s">
        <v>19</v>
      </c>
      <c r="S289" t="s">
        <v>19</v>
      </c>
      <c r="T289" t="s">
        <v>19</v>
      </c>
    </row>
    <row r="290" spans="1:20" hidden="1" x14ac:dyDescent="0.25">
      <c r="A290">
        <v>288</v>
      </c>
      <c r="B290" t="s">
        <v>301</v>
      </c>
      <c r="C290" t="s">
        <v>10</v>
      </c>
      <c r="D290">
        <v>2.03028114424544</v>
      </c>
      <c r="E290">
        <v>1.22209375839444</v>
      </c>
      <c r="F290">
        <v>2.08148384975103</v>
      </c>
      <c r="G290">
        <v>1.1310250750650099</v>
      </c>
      <c r="H290">
        <v>2.1581488447667398</v>
      </c>
      <c r="I290">
        <v>2.3821923927486202</v>
      </c>
      <c r="J290" t="str">
        <f>IF(Table1[[#This Row],[a_uiqm]]&lt;Table1[[#This Row],[b_uiqm]],"Naik","Turun")</f>
        <v>Naik</v>
      </c>
      <c r="K290" t="str">
        <f>IF(Table1[[#This Row],[b_uiqm]]&lt;Table1[[#This Row],[c_uiqm]],"Naik","Turun")</f>
        <v>Naik</v>
      </c>
      <c r="L290" t="str">
        <f>IF(Table1[[#This Row],[a_uiqm]]&lt;Table1[[#This Row],[c_uiqm]],"Naik","Turun")</f>
        <v>Naik</v>
      </c>
      <c r="M290">
        <f>Table1[[#This Row],[c_uiqm]]-Table1[[#This Row],[a_uiqm]]</f>
        <v>0.12786770052129981</v>
      </c>
      <c r="N290" t="str">
        <f>IF(Table1[[#This Row],[a_uciqe]]&lt;Table1[[#This Row],[b_uciqe]],"Naik","Turun")</f>
        <v>Turun</v>
      </c>
      <c r="O290" t="str">
        <f>IF(Table1[[#This Row],[b_uciqe]]&lt;Table1[[#This Row],[c_uciqe]],"Naik","Turun")</f>
        <v>Naik</v>
      </c>
      <c r="P290" t="str">
        <f>IF(Table1[[#This Row],[a_uciqe]]&lt;Table1[[#This Row],[c_uciqe]],"Naik","Turun")</f>
        <v>Naik</v>
      </c>
      <c r="Q290" t="s">
        <v>10</v>
      </c>
      <c r="R290" t="s">
        <v>19</v>
      </c>
      <c r="S290" t="s">
        <v>19</v>
      </c>
      <c r="T290" t="s">
        <v>19</v>
      </c>
    </row>
    <row r="291" spans="1:20" hidden="1" x14ac:dyDescent="0.25">
      <c r="A291">
        <v>289</v>
      </c>
      <c r="B291" t="s">
        <v>302</v>
      </c>
      <c r="C291" t="s">
        <v>12</v>
      </c>
      <c r="D291">
        <v>2.3193817614013099</v>
      </c>
      <c r="E291">
        <v>0.85285600103006198</v>
      </c>
      <c r="F291">
        <v>2.3393218819096502</v>
      </c>
      <c r="G291">
        <v>0.80366830685137702</v>
      </c>
      <c r="H291">
        <v>2.00172056903611</v>
      </c>
      <c r="I291">
        <v>2.4282917451355099</v>
      </c>
      <c r="J291" t="str">
        <f>IF(Table1[[#This Row],[a_uiqm]]&lt;Table1[[#This Row],[b_uiqm]],"Naik","Turun")</f>
        <v>Naik</v>
      </c>
      <c r="K291" t="str">
        <f>IF(Table1[[#This Row],[b_uiqm]]&lt;Table1[[#This Row],[c_uiqm]],"Naik","Turun")</f>
        <v>Turun</v>
      </c>
      <c r="L291" t="str">
        <f>IF(Table1[[#This Row],[a_uiqm]]&lt;Table1[[#This Row],[c_uiqm]],"Naik","Turun")</f>
        <v>Turun</v>
      </c>
      <c r="M291">
        <f>Table1[[#This Row],[c_uiqm]]-Table1[[#This Row],[a_uiqm]]</f>
        <v>-0.31766119236519996</v>
      </c>
      <c r="N291" t="str">
        <f>IF(Table1[[#This Row],[a_uciqe]]&lt;Table1[[#This Row],[b_uciqe]],"Naik","Turun")</f>
        <v>Turun</v>
      </c>
      <c r="O291" t="str">
        <f>IF(Table1[[#This Row],[b_uciqe]]&lt;Table1[[#This Row],[c_uciqe]],"Naik","Turun")</f>
        <v>Naik</v>
      </c>
      <c r="P291" t="str">
        <f>IF(Table1[[#This Row],[a_uciqe]]&lt;Table1[[#This Row],[c_uciqe]],"Naik","Turun")</f>
        <v>Naik</v>
      </c>
      <c r="Q291" t="s">
        <v>12</v>
      </c>
      <c r="R291" t="s">
        <v>19</v>
      </c>
      <c r="S291" t="s">
        <v>19</v>
      </c>
      <c r="T291" t="s">
        <v>19</v>
      </c>
    </row>
    <row r="292" spans="1:20" x14ac:dyDescent="0.25">
      <c r="A292">
        <v>661</v>
      </c>
      <c r="B292" t="s">
        <v>674</v>
      </c>
      <c r="C292" t="s">
        <v>10</v>
      </c>
      <c r="D292">
        <v>1.9124461515175299</v>
      </c>
      <c r="E292">
        <v>1.3095348973824901</v>
      </c>
      <c r="F292">
        <v>1.94308768923279</v>
      </c>
      <c r="G292">
        <v>1.3096360511652101</v>
      </c>
      <c r="H292">
        <v>1.6821841173496599</v>
      </c>
      <c r="I292">
        <v>2.2227259545398002</v>
      </c>
      <c r="J292" t="str">
        <f>IF(Table1[[#This Row],[a_uiqm]]&lt;Table1[[#This Row],[b_uiqm]],"Naik","Turun")</f>
        <v>Naik</v>
      </c>
      <c r="K292" t="str">
        <f>IF(Table1[[#This Row],[b_uiqm]]&lt;Table1[[#This Row],[c_uiqm]],"Naik","Turun")</f>
        <v>Turun</v>
      </c>
      <c r="L292" t="str">
        <f>IF(Table1[[#This Row],[a_uiqm]]&lt;Table1[[#This Row],[c_uiqm]],"Naik","Turun")</f>
        <v>Turun</v>
      </c>
      <c r="M292">
        <f>Table1[[#This Row],[c_uiqm]]-Table1[[#This Row],[a_uiqm]]</f>
        <v>-0.23026203416787006</v>
      </c>
      <c r="N292" t="str">
        <f>IF(Table1[[#This Row],[a_uciqe]]&lt;Table1[[#This Row],[b_uciqe]],"Naik","Turun")</f>
        <v>Naik</v>
      </c>
      <c r="O292" t="str">
        <f>IF(Table1[[#This Row],[b_uciqe]]&lt;Table1[[#This Row],[c_uciqe]],"Naik","Turun")</f>
        <v>Naik</v>
      </c>
      <c r="P292" t="str">
        <f>IF(Table1[[#This Row],[a_uciqe]]&lt;Table1[[#This Row],[c_uciqe]],"Naik","Turun")</f>
        <v>Naik</v>
      </c>
      <c r="Q292" t="s">
        <v>10</v>
      </c>
      <c r="R292" t="s">
        <v>10</v>
      </c>
      <c r="S292" t="s">
        <v>10</v>
      </c>
      <c r="T292" t="s">
        <v>10</v>
      </c>
    </row>
    <row r="293" spans="1:20" x14ac:dyDescent="0.25">
      <c r="A293">
        <v>664</v>
      </c>
      <c r="B293" t="s">
        <v>677</v>
      </c>
      <c r="C293" t="s">
        <v>12</v>
      </c>
      <c r="D293">
        <v>1.4738168037751</v>
      </c>
      <c r="E293">
        <v>1.83300310927458</v>
      </c>
      <c r="F293">
        <v>1.45472061825264</v>
      </c>
      <c r="G293">
        <v>1.8732373839908001</v>
      </c>
      <c r="H293">
        <v>1.4193066825566001</v>
      </c>
      <c r="I293">
        <v>3.0461982374055601</v>
      </c>
      <c r="J293" t="str">
        <f>IF(Table1[[#This Row],[a_uiqm]]&lt;Table1[[#This Row],[b_uiqm]],"Naik","Turun")</f>
        <v>Turun</v>
      </c>
      <c r="K293" t="str">
        <f>IF(Table1[[#This Row],[b_uiqm]]&lt;Table1[[#This Row],[c_uiqm]],"Naik","Turun")</f>
        <v>Turun</v>
      </c>
      <c r="L293" t="str">
        <f>IF(Table1[[#This Row],[a_uiqm]]&lt;Table1[[#This Row],[c_uiqm]],"Naik","Turun")</f>
        <v>Turun</v>
      </c>
      <c r="M293">
        <f>Table1[[#This Row],[c_uiqm]]-Table1[[#This Row],[a_uiqm]]</f>
        <v>-5.4510121218499963E-2</v>
      </c>
      <c r="N293" t="str">
        <f>IF(Table1[[#This Row],[a_uciqe]]&lt;Table1[[#This Row],[b_uciqe]],"Naik","Turun")</f>
        <v>Naik</v>
      </c>
      <c r="O293" t="str">
        <f>IF(Table1[[#This Row],[b_uciqe]]&lt;Table1[[#This Row],[c_uciqe]],"Naik","Turun")</f>
        <v>Naik</v>
      </c>
      <c r="P293" t="str">
        <f>IF(Table1[[#This Row],[a_uciqe]]&lt;Table1[[#This Row],[c_uciqe]],"Naik","Turun")</f>
        <v>Naik</v>
      </c>
      <c r="Q293" t="s">
        <v>12</v>
      </c>
      <c r="R293" t="s">
        <v>10</v>
      </c>
      <c r="S293" t="s">
        <v>10</v>
      </c>
      <c r="T293" t="s">
        <v>10</v>
      </c>
    </row>
    <row r="294" spans="1:20" hidden="1" x14ac:dyDescent="0.25">
      <c r="A294">
        <v>292</v>
      </c>
      <c r="B294" t="s">
        <v>305</v>
      </c>
      <c r="C294" t="s">
        <v>12</v>
      </c>
      <c r="D294">
        <v>2.3193525205291499</v>
      </c>
      <c r="E294">
        <v>1.2984556226827</v>
      </c>
      <c r="F294">
        <v>2.46667676275157</v>
      </c>
      <c r="G294">
        <v>1.0572147894772801</v>
      </c>
      <c r="H294">
        <v>2.1985603757888499</v>
      </c>
      <c r="I294">
        <v>2.6776122924105099</v>
      </c>
      <c r="J294" t="str">
        <f>IF(Table1[[#This Row],[a_uiqm]]&lt;Table1[[#This Row],[b_uiqm]],"Naik","Turun")</f>
        <v>Naik</v>
      </c>
      <c r="K294" t="str">
        <f>IF(Table1[[#This Row],[b_uiqm]]&lt;Table1[[#This Row],[c_uiqm]],"Naik","Turun")</f>
        <v>Turun</v>
      </c>
      <c r="L294" t="str">
        <f>IF(Table1[[#This Row],[a_uiqm]]&lt;Table1[[#This Row],[c_uiqm]],"Naik","Turun")</f>
        <v>Turun</v>
      </c>
      <c r="M294">
        <f>Table1[[#This Row],[c_uiqm]]-Table1[[#This Row],[a_uiqm]]</f>
        <v>-0.12079214474029998</v>
      </c>
      <c r="N294" t="str">
        <f>IF(Table1[[#This Row],[a_uciqe]]&lt;Table1[[#This Row],[b_uciqe]],"Naik","Turun")</f>
        <v>Turun</v>
      </c>
      <c r="O294" t="str">
        <f>IF(Table1[[#This Row],[b_uciqe]]&lt;Table1[[#This Row],[c_uciqe]],"Naik","Turun")</f>
        <v>Naik</v>
      </c>
      <c r="P294" t="str">
        <f>IF(Table1[[#This Row],[a_uciqe]]&lt;Table1[[#This Row],[c_uciqe]],"Naik","Turun")</f>
        <v>Naik</v>
      </c>
      <c r="Q294" t="s">
        <v>12</v>
      </c>
      <c r="R294" t="s">
        <v>19</v>
      </c>
      <c r="S294" t="s">
        <v>19</v>
      </c>
      <c r="T294" t="s">
        <v>19</v>
      </c>
    </row>
    <row r="295" spans="1:20" hidden="1" x14ac:dyDescent="0.25">
      <c r="A295">
        <v>293</v>
      </c>
      <c r="B295" t="s">
        <v>306</v>
      </c>
      <c r="C295" t="s">
        <v>10</v>
      </c>
      <c r="D295">
        <v>1.99543974179285</v>
      </c>
      <c r="E295">
        <v>1.0131479901565501</v>
      </c>
      <c r="F295">
        <v>2.0653953273574999</v>
      </c>
      <c r="G295">
        <v>0.87281122306366898</v>
      </c>
      <c r="H295">
        <v>1.8169916437957101</v>
      </c>
      <c r="I295">
        <v>3.0236075180476698</v>
      </c>
      <c r="J295" t="str">
        <f>IF(Table1[[#This Row],[a_uiqm]]&lt;Table1[[#This Row],[b_uiqm]],"Naik","Turun")</f>
        <v>Naik</v>
      </c>
      <c r="K295" t="str">
        <f>IF(Table1[[#This Row],[b_uiqm]]&lt;Table1[[#This Row],[c_uiqm]],"Naik","Turun")</f>
        <v>Turun</v>
      </c>
      <c r="L295" t="str">
        <f>IF(Table1[[#This Row],[a_uiqm]]&lt;Table1[[#This Row],[c_uiqm]],"Naik","Turun")</f>
        <v>Turun</v>
      </c>
      <c r="M295">
        <f>Table1[[#This Row],[c_uiqm]]-Table1[[#This Row],[a_uiqm]]</f>
        <v>-0.1784480979971399</v>
      </c>
      <c r="N295" t="str">
        <f>IF(Table1[[#This Row],[a_uciqe]]&lt;Table1[[#This Row],[b_uciqe]],"Naik","Turun")</f>
        <v>Turun</v>
      </c>
      <c r="O295" t="str">
        <f>IF(Table1[[#This Row],[b_uciqe]]&lt;Table1[[#This Row],[c_uciqe]],"Naik","Turun")</f>
        <v>Naik</v>
      </c>
      <c r="P295" t="str">
        <f>IF(Table1[[#This Row],[a_uciqe]]&lt;Table1[[#This Row],[c_uciqe]],"Naik","Turun")</f>
        <v>Naik</v>
      </c>
      <c r="Q295" t="s">
        <v>10</v>
      </c>
      <c r="R295" t="s">
        <v>19</v>
      </c>
      <c r="S295" t="s">
        <v>19</v>
      </c>
      <c r="T295" t="s">
        <v>19</v>
      </c>
    </row>
    <row r="296" spans="1:20" hidden="1" x14ac:dyDescent="0.25">
      <c r="A296">
        <v>294</v>
      </c>
      <c r="B296" t="s">
        <v>307</v>
      </c>
      <c r="C296" t="s">
        <v>10</v>
      </c>
      <c r="D296">
        <v>1.4788600939787999</v>
      </c>
      <c r="E296">
        <v>1.05902066844121</v>
      </c>
      <c r="F296">
        <v>1.5403320017836599</v>
      </c>
      <c r="G296">
        <v>0.93696629965216405</v>
      </c>
      <c r="H296">
        <v>1.49915424440954</v>
      </c>
      <c r="I296">
        <v>2.4478431847658801</v>
      </c>
      <c r="J296" t="str">
        <f>IF(Table1[[#This Row],[a_uiqm]]&lt;Table1[[#This Row],[b_uiqm]],"Naik","Turun")</f>
        <v>Naik</v>
      </c>
      <c r="K296" t="str">
        <f>IF(Table1[[#This Row],[b_uiqm]]&lt;Table1[[#This Row],[c_uiqm]],"Naik","Turun")</f>
        <v>Turun</v>
      </c>
      <c r="L296" t="str">
        <f>IF(Table1[[#This Row],[a_uiqm]]&lt;Table1[[#This Row],[c_uiqm]],"Naik","Turun")</f>
        <v>Naik</v>
      </c>
      <c r="M296">
        <f>Table1[[#This Row],[c_uiqm]]-Table1[[#This Row],[a_uiqm]]</f>
        <v>2.0294150430740121E-2</v>
      </c>
      <c r="N296" t="str">
        <f>IF(Table1[[#This Row],[a_uciqe]]&lt;Table1[[#This Row],[b_uciqe]],"Naik","Turun")</f>
        <v>Turun</v>
      </c>
      <c r="O296" t="str">
        <f>IF(Table1[[#This Row],[b_uciqe]]&lt;Table1[[#This Row],[c_uciqe]],"Naik","Turun")</f>
        <v>Naik</v>
      </c>
      <c r="P296" t="str">
        <f>IF(Table1[[#This Row],[a_uciqe]]&lt;Table1[[#This Row],[c_uciqe]],"Naik","Turun")</f>
        <v>Naik</v>
      </c>
      <c r="Q296" t="s">
        <v>10</v>
      </c>
      <c r="R296" t="s">
        <v>19</v>
      </c>
      <c r="S296" t="s">
        <v>19</v>
      </c>
      <c r="T296" t="s">
        <v>19</v>
      </c>
    </row>
    <row r="297" spans="1:20" x14ac:dyDescent="0.25">
      <c r="A297">
        <v>670</v>
      </c>
      <c r="B297" t="s">
        <v>683</v>
      </c>
      <c r="C297" t="s">
        <v>10</v>
      </c>
      <c r="D297">
        <v>2.3749822365475599</v>
      </c>
      <c r="E297">
        <v>0.846060248985673</v>
      </c>
      <c r="F297">
        <v>2.36897708341538</v>
      </c>
      <c r="G297">
        <v>0.86872281456316203</v>
      </c>
      <c r="H297">
        <v>2.41726196815784</v>
      </c>
      <c r="I297">
        <v>1.37454122152522</v>
      </c>
      <c r="J297" t="str">
        <f>IF(Table1[[#This Row],[a_uiqm]]&lt;Table1[[#This Row],[b_uiqm]],"Naik","Turun")</f>
        <v>Turun</v>
      </c>
      <c r="K297" t="str">
        <f>IF(Table1[[#This Row],[b_uiqm]]&lt;Table1[[#This Row],[c_uiqm]],"Naik","Turun")</f>
        <v>Naik</v>
      </c>
      <c r="L297" t="str">
        <f>IF(Table1[[#This Row],[a_uiqm]]&lt;Table1[[#This Row],[c_uiqm]],"Naik","Turun")</f>
        <v>Naik</v>
      </c>
      <c r="M297">
        <f>Table1[[#This Row],[c_uiqm]]-Table1[[#This Row],[a_uiqm]]</f>
        <v>4.2279731610280091E-2</v>
      </c>
      <c r="N297" t="str">
        <f>IF(Table1[[#This Row],[a_uciqe]]&lt;Table1[[#This Row],[b_uciqe]],"Naik","Turun")</f>
        <v>Naik</v>
      </c>
      <c r="O297" t="str">
        <f>IF(Table1[[#This Row],[b_uciqe]]&lt;Table1[[#This Row],[c_uciqe]],"Naik","Turun")</f>
        <v>Naik</v>
      </c>
      <c r="P297" t="str">
        <f>IF(Table1[[#This Row],[a_uciqe]]&lt;Table1[[#This Row],[c_uciqe]],"Naik","Turun")</f>
        <v>Naik</v>
      </c>
      <c r="Q297" t="s">
        <v>10</v>
      </c>
      <c r="R297" t="s">
        <v>10</v>
      </c>
      <c r="S297" t="s">
        <v>10</v>
      </c>
      <c r="T297" t="s">
        <v>10</v>
      </c>
    </row>
    <row r="298" spans="1:20" hidden="1" x14ac:dyDescent="0.25">
      <c r="A298">
        <v>296</v>
      </c>
      <c r="B298" t="s">
        <v>309</v>
      </c>
      <c r="C298" t="s">
        <v>19</v>
      </c>
      <c r="D298">
        <v>2.2122528997698598</v>
      </c>
      <c r="E298">
        <v>1.2102997101752899</v>
      </c>
      <c r="F298">
        <v>2.18873072466398</v>
      </c>
      <c r="G298">
        <v>1.2022063340974101</v>
      </c>
      <c r="H298">
        <v>2.4600230973640298</v>
      </c>
      <c r="I298">
        <v>1.47741800709084</v>
      </c>
      <c r="J298" t="str">
        <f>IF(Table1[[#This Row],[a_uiqm]]&lt;Table1[[#This Row],[b_uiqm]],"Naik","Turun")</f>
        <v>Turun</v>
      </c>
      <c r="K298" t="str">
        <f>IF(Table1[[#This Row],[b_uiqm]]&lt;Table1[[#This Row],[c_uiqm]],"Naik","Turun")</f>
        <v>Naik</v>
      </c>
      <c r="L298" t="str">
        <f>IF(Table1[[#This Row],[a_uiqm]]&lt;Table1[[#This Row],[c_uiqm]],"Naik","Turun")</f>
        <v>Naik</v>
      </c>
      <c r="M298">
        <f>Table1[[#This Row],[c_uiqm]]-Table1[[#This Row],[a_uiqm]]</f>
        <v>0.24777019759416996</v>
      </c>
      <c r="N298" t="str">
        <f>IF(Table1[[#This Row],[a_uciqe]]&lt;Table1[[#This Row],[b_uciqe]],"Naik","Turun")</f>
        <v>Turun</v>
      </c>
      <c r="O298" t="str">
        <f>IF(Table1[[#This Row],[b_uciqe]]&lt;Table1[[#This Row],[c_uciqe]],"Naik","Turun")</f>
        <v>Naik</v>
      </c>
      <c r="P298" t="str">
        <f>IF(Table1[[#This Row],[a_uciqe]]&lt;Table1[[#This Row],[c_uciqe]],"Naik","Turun")</f>
        <v>Naik</v>
      </c>
      <c r="Q298" t="s">
        <v>19</v>
      </c>
      <c r="R298" t="s">
        <v>19</v>
      </c>
      <c r="S298" t="s">
        <v>19</v>
      </c>
      <c r="T298" t="s">
        <v>19</v>
      </c>
    </row>
    <row r="299" spans="1:20" hidden="1" x14ac:dyDescent="0.25">
      <c r="A299">
        <v>297</v>
      </c>
      <c r="B299" t="s">
        <v>310</v>
      </c>
      <c r="C299" t="s">
        <v>10</v>
      </c>
      <c r="D299">
        <v>2.8189558584580601</v>
      </c>
      <c r="E299">
        <v>1.0368629718390101</v>
      </c>
      <c r="F299">
        <v>2.8119966873633802</v>
      </c>
      <c r="G299">
        <v>1.05496376744486</v>
      </c>
      <c r="H299">
        <v>1.7327281894701501</v>
      </c>
      <c r="I299">
        <v>3.8518901454965202</v>
      </c>
      <c r="J299" t="str">
        <f>IF(Table1[[#This Row],[a_uiqm]]&lt;Table1[[#This Row],[b_uiqm]],"Naik","Turun")</f>
        <v>Turun</v>
      </c>
      <c r="K299" t="str">
        <f>IF(Table1[[#This Row],[b_uiqm]]&lt;Table1[[#This Row],[c_uiqm]],"Naik","Turun")</f>
        <v>Turun</v>
      </c>
      <c r="L299" t="str">
        <f>IF(Table1[[#This Row],[a_uiqm]]&lt;Table1[[#This Row],[c_uiqm]],"Naik","Turun")</f>
        <v>Turun</v>
      </c>
      <c r="M299">
        <f>Table1[[#This Row],[c_uiqm]]-Table1[[#This Row],[a_uiqm]]</f>
        <v>-1.08622766898791</v>
      </c>
      <c r="N299" t="str">
        <f>IF(Table1[[#This Row],[a_uciqe]]&lt;Table1[[#This Row],[b_uciqe]],"Naik","Turun")</f>
        <v>Naik</v>
      </c>
      <c r="O299" t="str">
        <f>IF(Table1[[#This Row],[b_uciqe]]&lt;Table1[[#This Row],[c_uciqe]],"Naik","Turun")</f>
        <v>Naik</v>
      </c>
      <c r="P299" t="str">
        <f>IF(Table1[[#This Row],[a_uciqe]]&lt;Table1[[#This Row],[c_uciqe]],"Naik","Turun")</f>
        <v>Naik</v>
      </c>
      <c r="Q299" t="s">
        <v>10</v>
      </c>
      <c r="R299" t="s">
        <v>19</v>
      </c>
      <c r="S299" t="s">
        <v>19</v>
      </c>
      <c r="T299" t="s">
        <v>19</v>
      </c>
    </row>
    <row r="300" spans="1:20" hidden="1" x14ac:dyDescent="0.25">
      <c r="A300">
        <v>298</v>
      </c>
      <c r="B300" t="s">
        <v>311</v>
      </c>
      <c r="C300" t="s">
        <v>19</v>
      </c>
      <c r="D300">
        <v>2.0184027603544301</v>
      </c>
      <c r="E300">
        <v>2.0127562161090702</v>
      </c>
      <c r="F300">
        <v>2.2652182704503101</v>
      </c>
      <c r="G300">
        <v>1.64757587330456</v>
      </c>
      <c r="H300">
        <v>1.6780191843804799</v>
      </c>
      <c r="I300">
        <v>4.7800911999630999</v>
      </c>
      <c r="J300" t="str">
        <f>IF(Table1[[#This Row],[a_uiqm]]&lt;Table1[[#This Row],[b_uiqm]],"Naik","Turun")</f>
        <v>Naik</v>
      </c>
      <c r="K300" t="str">
        <f>IF(Table1[[#This Row],[b_uiqm]]&lt;Table1[[#This Row],[c_uiqm]],"Naik","Turun")</f>
        <v>Turun</v>
      </c>
      <c r="L300" t="str">
        <f>IF(Table1[[#This Row],[a_uiqm]]&lt;Table1[[#This Row],[c_uiqm]],"Naik","Turun")</f>
        <v>Turun</v>
      </c>
      <c r="M300">
        <f>Table1[[#This Row],[c_uiqm]]-Table1[[#This Row],[a_uiqm]]</f>
        <v>-0.34038357597395019</v>
      </c>
      <c r="N300" t="str">
        <f>IF(Table1[[#This Row],[a_uciqe]]&lt;Table1[[#This Row],[b_uciqe]],"Naik","Turun")</f>
        <v>Turun</v>
      </c>
      <c r="O300" t="str">
        <f>IF(Table1[[#This Row],[b_uciqe]]&lt;Table1[[#This Row],[c_uciqe]],"Naik","Turun")</f>
        <v>Naik</v>
      </c>
      <c r="P300" t="str">
        <f>IF(Table1[[#This Row],[a_uciqe]]&lt;Table1[[#This Row],[c_uciqe]],"Naik","Turun")</f>
        <v>Naik</v>
      </c>
      <c r="Q300" t="s">
        <v>19</v>
      </c>
      <c r="R300" t="s">
        <v>19</v>
      </c>
      <c r="S300" t="s">
        <v>19</v>
      </c>
      <c r="T300" t="s">
        <v>19</v>
      </c>
    </row>
    <row r="301" spans="1:20" hidden="1" x14ac:dyDescent="0.25">
      <c r="A301">
        <v>299</v>
      </c>
      <c r="B301" t="s">
        <v>312</v>
      </c>
      <c r="C301" t="s">
        <v>12</v>
      </c>
      <c r="D301">
        <v>2.6763299104009399</v>
      </c>
      <c r="E301">
        <v>1.20004897265174</v>
      </c>
      <c r="F301">
        <v>2.68200992510975</v>
      </c>
      <c r="G301">
        <v>1.01644072426024</v>
      </c>
      <c r="H301">
        <v>1.6628825122581701</v>
      </c>
      <c r="I301">
        <v>4.3291418079140902</v>
      </c>
      <c r="J301" t="str">
        <f>IF(Table1[[#This Row],[a_uiqm]]&lt;Table1[[#This Row],[b_uiqm]],"Naik","Turun")</f>
        <v>Naik</v>
      </c>
      <c r="K301" t="str">
        <f>IF(Table1[[#This Row],[b_uiqm]]&lt;Table1[[#This Row],[c_uiqm]],"Naik","Turun")</f>
        <v>Turun</v>
      </c>
      <c r="L301" t="str">
        <f>IF(Table1[[#This Row],[a_uiqm]]&lt;Table1[[#This Row],[c_uiqm]],"Naik","Turun")</f>
        <v>Turun</v>
      </c>
      <c r="M301">
        <f>Table1[[#This Row],[c_uiqm]]-Table1[[#This Row],[a_uiqm]]</f>
        <v>-1.0134473981427699</v>
      </c>
      <c r="N301" t="str">
        <f>IF(Table1[[#This Row],[a_uciqe]]&lt;Table1[[#This Row],[b_uciqe]],"Naik","Turun")</f>
        <v>Turun</v>
      </c>
      <c r="O301" t="str">
        <f>IF(Table1[[#This Row],[b_uciqe]]&lt;Table1[[#This Row],[c_uciqe]],"Naik","Turun")</f>
        <v>Naik</v>
      </c>
      <c r="P301" t="str">
        <f>IF(Table1[[#This Row],[a_uciqe]]&lt;Table1[[#This Row],[c_uciqe]],"Naik","Turun")</f>
        <v>Naik</v>
      </c>
      <c r="Q301" t="s">
        <v>12</v>
      </c>
      <c r="R301" t="s">
        <v>19</v>
      </c>
      <c r="S301" t="s">
        <v>19</v>
      </c>
      <c r="T301" t="s">
        <v>19</v>
      </c>
    </row>
    <row r="302" spans="1:20" hidden="1" x14ac:dyDescent="0.25">
      <c r="A302">
        <v>300</v>
      </c>
      <c r="B302" t="s">
        <v>313</v>
      </c>
      <c r="C302" t="s">
        <v>19</v>
      </c>
      <c r="D302">
        <v>1.76862268523802</v>
      </c>
      <c r="E302">
        <v>2.1671190601301902</v>
      </c>
      <c r="F302">
        <v>1.74342617951264</v>
      </c>
      <c r="G302">
        <v>2.15708837887358</v>
      </c>
      <c r="H302">
        <v>1.22735407177249</v>
      </c>
      <c r="I302">
        <v>4.2580664392192302</v>
      </c>
      <c r="J302" t="str">
        <f>IF(Table1[[#This Row],[a_uiqm]]&lt;Table1[[#This Row],[b_uiqm]],"Naik","Turun")</f>
        <v>Turun</v>
      </c>
      <c r="K302" t="str">
        <f>IF(Table1[[#This Row],[b_uiqm]]&lt;Table1[[#This Row],[c_uiqm]],"Naik","Turun")</f>
        <v>Turun</v>
      </c>
      <c r="L302" t="str">
        <f>IF(Table1[[#This Row],[a_uiqm]]&lt;Table1[[#This Row],[c_uiqm]],"Naik","Turun")</f>
        <v>Turun</v>
      </c>
      <c r="M302">
        <f>Table1[[#This Row],[c_uiqm]]-Table1[[#This Row],[a_uiqm]]</f>
        <v>-0.54126861346553001</v>
      </c>
      <c r="N302" t="str">
        <f>IF(Table1[[#This Row],[a_uciqe]]&lt;Table1[[#This Row],[b_uciqe]],"Naik","Turun")</f>
        <v>Turun</v>
      </c>
      <c r="O302" t="str">
        <f>IF(Table1[[#This Row],[b_uciqe]]&lt;Table1[[#This Row],[c_uciqe]],"Naik","Turun")</f>
        <v>Naik</v>
      </c>
      <c r="P302" t="str">
        <f>IF(Table1[[#This Row],[a_uciqe]]&lt;Table1[[#This Row],[c_uciqe]],"Naik","Turun")</f>
        <v>Naik</v>
      </c>
      <c r="Q302" t="s">
        <v>19</v>
      </c>
      <c r="R302" t="s">
        <v>19</v>
      </c>
      <c r="S302" t="s">
        <v>19</v>
      </c>
      <c r="T302" t="s">
        <v>19</v>
      </c>
    </row>
    <row r="303" spans="1:20" x14ac:dyDescent="0.25">
      <c r="A303">
        <v>671</v>
      </c>
      <c r="B303" t="s">
        <v>684</v>
      </c>
      <c r="C303" t="s">
        <v>10</v>
      </c>
      <c r="D303">
        <v>2.70278892280878</v>
      </c>
      <c r="E303">
        <v>0.84659704378258904</v>
      </c>
      <c r="F303">
        <v>2.7281845643576901</v>
      </c>
      <c r="G303">
        <v>0.849400625862896</v>
      </c>
      <c r="H303">
        <v>2.2762743205291098</v>
      </c>
      <c r="I303">
        <v>2.4265730303845601</v>
      </c>
      <c r="J303" t="str">
        <f>IF(Table1[[#This Row],[a_uiqm]]&lt;Table1[[#This Row],[b_uiqm]],"Naik","Turun")</f>
        <v>Naik</v>
      </c>
      <c r="K303" t="str">
        <f>IF(Table1[[#This Row],[b_uiqm]]&lt;Table1[[#This Row],[c_uiqm]],"Naik","Turun")</f>
        <v>Turun</v>
      </c>
      <c r="L303" t="str">
        <f>IF(Table1[[#This Row],[a_uiqm]]&lt;Table1[[#This Row],[c_uiqm]],"Naik","Turun")</f>
        <v>Turun</v>
      </c>
      <c r="M303">
        <f>Table1[[#This Row],[c_uiqm]]-Table1[[#This Row],[a_uiqm]]</f>
        <v>-0.4265146022796702</v>
      </c>
      <c r="N303" t="str">
        <f>IF(Table1[[#This Row],[a_uciqe]]&lt;Table1[[#This Row],[b_uciqe]],"Naik","Turun")</f>
        <v>Naik</v>
      </c>
      <c r="O303" t="str">
        <f>IF(Table1[[#This Row],[b_uciqe]]&lt;Table1[[#This Row],[c_uciqe]],"Naik","Turun")</f>
        <v>Naik</v>
      </c>
      <c r="P303" t="str">
        <f>IF(Table1[[#This Row],[a_uciqe]]&lt;Table1[[#This Row],[c_uciqe]],"Naik","Turun")</f>
        <v>Naik</v>
      </c>
      <c r="Q303" t="s">
        <v>10</v>
      </c>
      <c r="R303" t="s">
        <v>10</v>
      </c>
      <c r="S303" t="s">
        <v>10</v>
      </c>
      <c r="T303" t="s">
        <v>10</v>
      </c>
    </row>
    <row r="304" spans="1:20" hidden="1" x14ac:dyDescent="0.25">
      <c r="A304">
        <v>302</v>
      </c>
      <c r="B304" t="s">
        <v>315</v>
      </c>
      <c r="C304" t="s">
        <v>10</v>
      </c>
      <c r="D304">
        <v>1.67077661020243</v>
      </c>
      <c r="E304">
        <v>1.38956722848286</v>
      </c>
      <c r="F304">
        <v>1.6573732500306999</v>
      </c>
      <c r="G304">
        <v>1.4023557585147699</v>
      </c>
      <c r="H304">
        <v>2.1620752018929399</v>
      </c>
      <c r="I304">
        <v>1.99981348995696</v>
      </c>
      <c r="J304" t="str">
        <f>IF(Table1[[#This Row],[a_uiqm]]&lt;Table1[[#This Row],[b_uiqm]],"Naik","Turun")</f>
        <v>Turun</v>
      </c>
      <c r="K304" t="str">
        <f>IF(Table1[[#This Row],[b_uiqm]]&lt;Table1[[#This Row],[c_uiqm]],"Naik","Turun")</f>
        <v>Naik</v>
      </c>
      <c r="L304" t="str">
        <f>IF(Table1[[#This Row],[a_uiqm]]&lt;Table1[[#This Row],[c_uiqm]],"Naik","Turun")</f>
        <v>Naik</v>
      </c>
      <c r="M304">
        <f>Table1[[#This Row],[c_uiqm]]-Table1[[#This Row],[a_uiqm]]</f>
        <v>0.49129859169050993</v>
      </c>
      <c r="N304" t="str">
        <f>IF(Table1[[#This Row],[a_uciqe]]&lt;Table1[[#This Row],[b_uciqe]],"Naik","Turun")</f>
        <v>Naik</v>
      </c>
      <c r="O304" t="str">
        <f>IF(Table1[[#This Row],[b_uciqe]]&lt;Table1[[#This Row],[c_uciqe]],"Naik","Turun")</f>
        <v>Naik</v>
      </c>
      <c r="P304" t="str">
        <f>IF(Table1[[#This Row],[a_uciqe]]&lt;Table1[[#This Row],[c_uciqe]],"Naik","Turun")</f>
        <v>Naik</v>
      </c>
      <c r="Q304" t="s">
        <v>10</v>
      </c>
      <c r="R304" t="s">
        <v>19</v>
      </c>
      <c r="S304" t="s">
        <v>19</v>
      </c>
      <c r="T304" t="s">
        <v>19</v>
      </c>
    </row>
    <row r="305" spans="1:20" hidden="1" x14ac:dyDescent="0.25">
      <c r="A305">
        <v>303</v>
      </c>
      <c r="B305" t="s">
        <v>316</v>
      </c>
      <c r="C305" t="s">
        <v>19</v>
      </c>
      <c r="D305">
        <v>2.1754239317318</v>
      </c>
      <c r="E305">
        <v>1.0778712539431901</v>
      </c>
      <c r="F305">
        <v>2.1289297557150002</v>
      </c>
      <c r="G305">
        <v>1.13801224516402</v>
      </c>
      <c r="H305">
        <v>2.4649803330486</v>
      </c>
      <c r="I305">
        <v>1.83043922398471</v>
      </c>
      <c r="J305" t="str">
        <f>IF(Table1[[#This Row],[a_uiqm]]&lt;Table1[[#This Row],[b_uiqm]],"Naik","Turun")</f>
        <v>Turun</v>
      </c>
      <c r="K305" t="str">
        <f>IF(Table1[[#This Row],[b_uiqm]]&lt;Table1[[#This Row],[c_uiqm]],"Naik","Turun")</f>
        <v>Naik</v>
      </c>
      <c r="L305" t="str">
        <f>IF(Table1[[#This Row],[a_uiqm]]&lt;Table1[[#This Row],[c_uiqm]],"Naik","Turun")</f>
        <v>Naik</v>
      </c>
      <c r="M305">
        <f>Table1[[#This Row],[c_uiqm]]-Table1[[#This Row],[a_uiqm]]</f>
        <v>0.28955640131679994</v>
      </c>
      <c r="N305" t="str">
        <f>IF(Table1[[#This Row],[a_uciqe]]&lt;Table1[[#This Row],[b_uciqe]],"Naik","Turun")</f>
        <v>Naik</v>
      </c>
      <c r="O305" t="str">
        <f>IF(Table1[[#This Row],[b_uciqe]]&lt;Table1[[#This Row],[c_uciqe]],"Naik","Turun")</f>
        <v>Naik</v>
      </c>
      <c r="P305" t="str">
        <f>IF(Table1[[#This Row],[a_uciqe]]&lt;Table1[[#This Row],[c_uciqe]],"Naik","Turun")</f>
        <v>Naik</v>
      </c>
      <c r="Q305" t="s">
        <v>19</v>
      </c>
      <c r="R305" t="s">
        <v>19</v>
      </c>
      <c r="S305" t="s">
        <v>19</v>
      </c>
      <c r="T305" t="s">
        <v>19</v>
      </c>
    </row>
    <row r="306" spans="1:20" hidden="1" x14ac:dyDescent="0.25">
      <c r="A306">
        <v>304</v>
      </c>
      <c r="B306" t="s">
        <v>317</v>
      </c>
      <c r="C306" t="s">
        <v>19</v>
      </c>
      <c r="D306">
        <v>1.9149041936056701</v>
      </c>
      <c r="E306">
        <v>0.70067285829528503</v>
      </c>
      <c r="F306">
        <v>1.9933231662812601</v>
      </c>
      <c r="G306">
        <v>0.69726490622451398</v>
      </c>
      <c r="H306">
        <v>2.3962757889373001</v>
      </c>
      <c r="I306">
        <v>0.82876297918419595</v>
      </c>
      <c r="J306" t="str">
        <f>IF(Table1[[#This Row],[a_uiqm]]&lt;Table1[[#This Row],[b_uiqm]],"Naik","Turun")</f>
        <v>Naik</v>
      </c>
      <c r="K306" t="str">
        <f>IF(Table1[[#This Row],[b_uiqm]]&lt;Table1[[#This Row],[c_uiqm]],"Naik","Turun")</f>
        <v>Naik</v>
      </c>
      <c r="L306" t="str">
        <f>IF(Table1[[#This Row],[a_uiqm]]&lt;Table1[[#This Row],[c_uiqm]],"Naik","Turun")</f>
        <v>Naik</v>
      </c>
      <c r="M306">
        <f>Table1[[#This Row],[c_uiqm]]-Table1[[#This Row],[a_uiqm]]</f>
        <v>0.48137159533162999</v>
      </c>
      <c r="N306" t="str">
        <f>IF(Table1[[#This Row],[a_uciqe]]&lt;Table1[[#This Row],[b_uciqe]],"Naik","Turun")</f>
        <v>Turun</v>
      </c>
      <c r="O306" t="str">
        <f>IF(Table1[[#This Row],[b_uciqe]]&lt;Table1[[#This Row],[c_uciqe]],"Naik","Turun")</f>
        <v>Naik</v>
      </c>
      <c r="P306" t="str">
        <f>IF(Table1[[#This Row],[a_uciqe]]&lt;Table1[[#This Row],[c_uciqe]],"Naik","Turun")</f>
        <v>Naik</v>
      </c>
      <c r="Q306" t="s">
        <v>19</v>
      </c>
      <c r="R306" t="s">
        <v>19</v>
      </c>
      <c r="S306" t="s">
        <v>19</v>
      </c>
      <c r="T306" t="s">
        <v>19</v>
      </c>
    </row>
    <row r="307" spans="1:20" x14ac:dyDescent="0.25">
      <c r="A307">
        <v>690</v>
      </c>
      <c r="B307" t="s">
        <v>703</v>
      </c>
      <c r="C307" t="s">
        <v>10</v>
      </c>
      <c r="D307">
        <v>2.59992433121772</v>
      </c>
      <c r="E307">
        <v>0.88491359004041403</v>
      </c>
      <c r="F307">
        <v>2.6103172395350498</v>
      </c>
      <c r="G307">
        <v>0.88780974040345495</v>
      </c>
      <c r="H307">
        <v>2.4712409623743801</v>
      </c>
      <c r="I307">
        <v>1.9050640661052001</v>
      </c>
      <c r="J307" t="str">
        <f>IF(Table1[[#This Row],[a_uiqm]]&lt;Table1[[#This Row],[b_uiqm]],"Naik","Turun")</f>
        <v>Naik</v>
      </c>
      <c r="K307" t="str">
        <f>IF(Table1[[#This Row],[b_uiqm]]&lt;Table1[[#This Row],[c_uiqm]],"Naik","Turun")</f>
        <v>Turun</v>
      </c>
      <c r="L307" t="str">
        <f>IF(Table1[[#This Row],[a_uiqm]]&lt;Table1[[#This Row],[c_uiqm]],"Naik","Turun")</f>
        <v>Turun</v>
      </c>
      <c r="M307">
        <f>Table1[[#This Row],[c_uiqm]]-Table1[[#This Row],[a_uiqm]]</f>
        <v>-0.12868336884333997</v>
      </c>
      <c r="N307" t="str">
        <f>IF(Table1[[#This Row],[a_uciqe]]&lt;Table1[[#This Row],[b_uciqe]],"Naik","Turun")</f>
        <v>Naik</v>
      </c>
      <c r="O307" t="str">
        <f>IF(Table1[[#This Row],[b_uciqe]]&lt;Table1[[#This Row],[c_uciqe]],"Naik","Turun")</f>
        <v>Naik</v>
      </c>
      <c r="P307" t="str">
        <f>IF(Table1[[#This Row],[a_uciqe]]&lt;Table1[[#This Row],[c_uciqe]],"Naik","Turun")</f>
        <v>Naik</v>
      </c>
      <c r="Q307" t="s">
        <v>10</v>
      </c>
      <c r="R307" t="s">
        <v>10</v>
      </c>
      <c r="S307" t="s">
        <v>10</v>
      </c>
      <c r="T307" t="s">
        <v>10</v>
      </c>
    </row>
    <row r="308" spans="1:20" x14ac:dyDescent="0.25">
      <c r="A308">
        <v>705</v>
      </c>
      <c r="B308" t="s">
        <v>718</v>
      </c>
      <c r="C308" t="s">
        <v>10</v>
      </c>
      <c r="D308">
        <v>1.9317472395517801</v>
      </c>
      <c r="E308">
        <v>0.86686543429572005</v>
      </c>
      <c r="F308">
        <v>1.91675364023779</v>
      </c>
      <c r="G308">
        <v>0.87684012914644904</v>
      </c>
      <c r="H308">
        <v>2.12814713657749</v>
      </c>
      <c r="I308">
        <v>0.95739637505168995</v>
      </c>
      <c r="J308" t="str">
        <f>IF(Table1[[#This Row],[a_uiqm]]&lt;Table1[[#This Row],[b_uiqm]],"Naik","Turun")</f>
        <v>Turun</v>
      </c>
      <c r="K308" t="str">
        <f>IF(Table1[[#This Row],[b_uiqm]]&lt;Table1[[#This Row],[c_uiqm]],"Naik","Turun")</f>
        <v>Naik</v>
      </c>
      <c r="L308" t="str">
        <f>IF(Table1[[#This Row],[a_uiqm]]&lt;Table1[[#This Row],[c_uiqm]],"Naik","Turun")</f>
        <v>Naik</v>
      </c>
      <c r="M308">
        <f>Table1[[#This Row],[c_uiqm]]-Table1[[#This Row],[a_uiqm]]</f>
        <v>0.19639989702570992</v>
      </c>
      <c r="N308" t="str">
        <f>IF(Table1[[#This Row],[a_uciqe]]&lt;Table1[[#This Row],[b_uciqe]],"Naik","Turun")</f>
        <v>Naik</v>
      </c>
      <c r="O308" t="str">
        <f>IF(Table1[[#This Row],[b_uciqe]]&lt;Table1[[#This Row],[c_uciqe]],"Naik","Turun")</f>
        <v>Naik</v>
      </c>
      <c r="P308" t="str">
        <f>IF(Table1[[#This Row],[a_uciqe]]&lt;Table1[[#This Row],[c_uciqe]],"Naik","Turun")</f>
        <v>Naik</v>
      </c>
      <c r="Q308" t="s">
        <v>10</v>
      </c>
      <c r="R308" t="s">
        <v>10</v>
      </c>
      <c r="S308" t="s">
        <v>10</v>
      </c>
      <c r="T308" t="s">
        <v>10</v>
      </c>
    </row>
    <row r="309" spans="1:20" hidden="1" x14ac:dyDescent="0.25">
      <c r="A309">
        <v>307</v>
      </c>
      <c r="B309" t="s">
        <v>320</v>
      </c>
      <c r="C309" t="s">
        <v>19</v>
      </c>
      <c r="D309">
        <v>2.2281849118212902</v>
      </c>
      <c r="E309">
        <v>2.3649440147427301</v>
      </c>
      <c r="F309">
        <v>2.1967370062228402</v>
      </c>
      <c r="G309">
        <v>2.5261856945527601</v>
      </c>
      <c r="H309">
        <v>1.85123088722089</v>
      </c>
      <c r="I309">
        <v>3.21052595376604</v>
      </c>
      <c r="J309" t="str">
        <f>IF(Table1[[#This Row],[a_uiqm]]&lt;Table1[[#This Row],[b_uiqm]],"Naik","Turun")</f>
        <v>Turun</v>
      </c>
      <c r="K309" t="str">
        <f>IF(Table1[[#This Row],[b_uiqm]]&lt;Table1[[#This Row],[c_uiqm]],"Naik","Turun")</f>
        <v>Turun</v>
      </c>
      <c r="L309" t="str">
        <f>IF(Table1[[#This Row],[a_uiqm]]&lt;Table1[[#This Row],[c_uiqm]],"Naik","Turun")</f>
        <v>Turun</v>
      </c>
      <c r="M309">
        <f>Table1[[#This Row],[c_uiqm]]-Table1[[#This Row],[a_uiqm]]</f>
        <v>-0.37695402460040017</v>
      </c>
      <c r="N309" t="str">
        <f>IF(Table1[[#This Row],[a_uciqe]]&lt;Table1[[#This Row],[b_uciqe]],"Naik","Turun")</f>
        <v>Naik</v>
      </c>
      <c r="O309" t="str">
        <f>IF(Table1[[#This Row],[b_uciqe]]&lt;Table1[[#This Row],[c_uciqe]],"Naik","Turun")</f>
        <v>Naik</v>
      </c>
      <c r="P309" t="str">
        <f>IF(Table1[[#This Row],[a_uciqe]]&lt;Table1[[#This Row],[c_uciqe]],"Naik","Turun")</f>
        <v>Naik</v>
      </c>
      <c r="Q309" t="s">
        <v>19</v>
      </c>
      <c r="R309" t="s">
        <v>19</v>
      </c>
      <c r="S309" t="s">
        <v>19</v>
      </c>
      <c r="T309" t="s">
        <v>19</v>
      </c>
    </row>
    <row r="310" spans="1:20" hidden="1" x14ac:dyDescent="0.25">
      <c r="A310">
        <v>308</v>
      </c>
      <c r="B310" t="s">
        <v>321</v>
      </c>
      <c r="C310" t="s">
        <v>19</v>
      </c>
      <c r="D310">
        <v>2.3986946685611401</v>
      </c>
      <c r="E310">
        <v>1.23851831448122</v>
      </c>
      <c r="F310">
        <v>2.3656710022085901</v>
      </c>
      <c r="G310">
        <v>1.24890891735484</v>
      </c>
      <c r="H310">
        <v>1.6936022989064401</v>
      </c>
      <c r="I310">
        <v>2.9407648647051898</v>
      </c>
      <c r="J310" t="str">
        <f>IF(Table1[[#This Row],[a_uiqm]]&lt;Table1[[#This Row],[b_uiqm]],"Naik","Turun")</f>
        <v>Turun</v>
      </c>
      <c r="K310" t="str">
        <f>IF(Table1[[#This Row],[b_uiqm]]&lt;Table1[[#This Row],[c_uiqm]],"Naik","Turun")</f>
        <v>Turun</v>
      </c>
      <c r="L310" t="str">
        <f>IF(Table1[[#This Row],[a_uiqm]]&lt;Table1[[#This Row],[c_uiqm]],"Naik","Turun")</f>
        <v>Turun</v>
      </c>
      <c r="M310">
        <f>Table1[[#This Row],[c_uiqm]]-Table1[[#This Row],[a_uiqm]]</f>
        <v>-0.70509236965470001</v>
      </c>
      <c r="N310" t="str">
        <f>IF(Table1[[#This Row],[a_uciqe]]&lt;Table1[[#This Row],[b_uciqe]],"Naik","Turun")</f>
        <v>Naik</v>
      </c>
      <c r="O310" t="str">
        <f>IF(Table1[[#This Row],[b_uciqe]]&lt;Table1[[#This Row],[c_uciqe]],"Naik","Turun")</f>
        <v>Naik</v>
      </c>
      <c r="P310" t="str">
        <f>IF(Table1[[#This Row],[a_uciqe]]&lt;Table1[[#This Row],[c_uciqe]],"Naik","Turun")</f>
        <v>Naik</v>
      </c>
      <c r="Q310" t="s">
        <v>19</v>
      </c>
      <c r="R310" t="s">
        <v>19</v>
      </c>
      <c r="S310" t="s">
        <v>19</v>
      </c>
      <c r="T310" t="s">
        <v>19</v>
      </c>
    </row>
    <row r="311" spans="1:20" x14ac:dyDescent="0.25">
      <c r="A311">
        <v>707</v>
      </c>
      <c r="B311" t="s">
        <v>720</v>
      </c>
      <c r="C311" t="s">
        <v>10</v>
      </c>
      <c r="D311">
        <v>3.2726725519726898</v>
      </c>
      <c r="E311">
        <v>0.82383583394326798</v>
      </c>
      <c r="F311">
        <v>3.2544190506658</v>
      </c>
      <c r="G311">
        <v>0.83294570658531097</v>
      </c>
      <c r="H311">
        <v>2.2060388853066901</v>
      </c>
      <c r="I311">
        <v>1.3188227218461901</v>
      </c>
      <c r="J311" t="str">
        <f>IF(Table1[[#This Row],[a_uiqm]]&lt;Table1[[#This Row],[b_uiqm]],"Naik","Turun")</f>
        <v>Turun</v>
      </c>
      <c r="K311" t="str">
        <f>IF(Table1[[#This Row],[b_uiqm]]&lt;Table1[[#This Row],[c_uiqm]],"Naik","Turun")</f>
        <v>Turun</v>
      </c>
      <c r="L311" t="str">
        <f>IF(Table1[[#This Row],[a_uiqm]]&lt;Table1[[#This Row],[c_uiqm]],"Naik","Turun")</f>
        <v>Turun</v>
      </c>
      <c r="M311">
        <f>Table1[[#This Row],[c_uiqm]]-Table1[[#This Row],[a_uiqm]]</f>
        <v>-1.0666336666659997</v>
      </c>
      <c r="N311" t="str">
        <f>IF(Table1[[#This Row],[a_uciqe]]&lt;Table1[[#This Row],[b_uciqe]],"Naik","Turun")</f>
        <v>Naik</v>
      </c>
      <c r="O311" t="str">
        <f>IF(Table1[[#This Row],[b_uciqe]]&lt;Table1[[#This Row],[c_uciqe]],"Naik","Turun")</f>
        <v>Naik</v>
      </c>
      <c r="P311" t="str">
        <f>IF(Table1[[#This Row],[a_uciqe]]&lt;Table1[[#This Row],[c_uciqe]],"Naik","Turun")</f>
        <v>Naik</v>
      </c>
      <c r="Q311" t="s">
        <v>10</v>
      </c>
      <c r="R311" t="s">
        <v>10</v>
      </c>
      <c r="S311" t="s">
        <v>10</v>
      </c>
      <c r="T311" t="s">
        <v>10</v>
      </c>
    </row>
    <row r="312" spans="1:20" hidden="1" x14ac:dyDescent="0.25">
      <c r="A312">
        <v>310</v>
      </c>
      <c r="B312" t="s">
        <v>323</v>
      </c>
      <c r="C312" t="s">
        <v>19</v>
      </c>
      <c r="D312">
        <v>3.0737171105257799</v>
      </c>
      <c r="E312">
        <v>1.49860471255606</v>
      </c>
      <c r="F312">
        <v>3.0338578787860899</v>
      </c>
      <c r="G312">
        <v>1.48484210141575</v>
      </c>
      <c r="H312">
        <v>2.2128583613298698</v>
      </c>
      <c r="I312">
        <v>3.6106849515264301</v>
      </c>
      <c r="J312" t="str">
        <f>IF(Table1[[#This Row],[a_uiqm]]&lt;Table1[[#This Row],[b_uiqm]],"Naik","Turun")</f>
        <v>Turun</v>
      </c>
      <c r="K312" t="str">
        <f>IF(Table1[[#This Row],[b_uiqm]]&lt;Table1[[#This Row],[c_uiqm]],"Naik","Turun")</f>
        <v>Turun</v>
      </c>
      <c r="L312" t="str">
        <f>IF(Table1[[#This Row],[a_uiqm]]&lt;Table1[[#This Row],[c_uiqm]],"Naik","Turun")</f>
        <v>Turun</v>
      </c>
      <c r="M312">
        <f>Table1[[#This Row],[c_uiqm]]-Table1[[#This Row],[a_uiqm]]</f>
        <v>-0.8608587491959101</v>
      </c>
      <c r="N312" t="str">
        <f>IF(Table1[[#This Row],[a_uciqe]]&lt;Table1[[#This Row],[b_uciqe]],"Naik","Turun")</f>
        <v>Turun</v>
      </c>
      <c r="O312" t="str">
        <f>IF(Table1[[#This Row],[b_uciqe]]&lt;Table1[[#This Row],[c_uciqe]],"Naik","Turun")</f>
        <v>Naik</v>
      </c>
      <c r="P312" t="str">
        <f>IF(Table1[[#This Row],[a_uciqe]]&lt;Table1[[#This Row],[c_uciqe]],"Naik","Turun")</f>
        <v>Naik</v>
      </c>
      <c r="Q312" t="s">
        <v>19</v>
      </c>
      <c r="R312" t="s">
        <v>19</v>
      </c>
      <c r="S312" t="s">
        <v>19</v>
      </c>
      <c r="T312" t="s">
        <v>19</v>
      </c>
    </row>
    <row r="313" spans="1:20" x14ac:dyDescent="0.25">
      <c r="A313">
        <v>736</v>
      </c>
      <c r="B313" t="s">
        <v>749</v>
      </c>
      <c r="C313" t="s">
        <v>10</v>
      </c>
      <c r="D313">
        <v>2.94216801606593</v>
      </c>
      <c r="E313">
        <v>1.0590882166867801</v>
      </c>
      <c r="F313">
        <v>2.9563989907239399</v>
      </c>
      <c r="G313">
        <v>1.0843868465615001</v>
      </c>
      <c r="H313">
        <v>2.6171648622017898</v>
      </c>
      <c r="I313">
        <v>1.67565191615847</v>
      </c>
      <c r="J313" t="str">
        <f>IF(Table1[[#This Row],[a_uiqm]]&lt;Table1[[#This Row],[b_uiqm]],"Naik","Turun")</f>
        <v>Naik</v>
      </c>
      <c r="K313" t="str">
        <f>IF(Table1[[#This Row],[b_uiqm]]&lt;Table1[[#This Row],[c_uiqm]],"Naik","Turun")</f>
        <v>Turun</v>
      </c>
      <c r="L313" t="str">
        <f>IF(Table1[[#This Row],[a_uiqm]]&lt;Table1[[#This Row],[c_uiqm]],"Naik","Turun")</f>
        <v>Turun</v>
      </c>
      <c r="M313">
        <f>Table1[[#This Row],[c_uiqm]]-Table1[[#This Row],[a_uiqm]]</f>
        <v>-0.32500315386414025</v>
      </c>
      <c r="N313" t="str">
        <f>IF(Table1[[#This Row],[a_uciqe]]&lt;Table1[[#This Row],[b_uciqe]],"Naik","Turun")</f>
        <v>Naik</v>
      </c>
      <c r="O313" t="str">
        <f>IF(Table1[[#This Row],[b_uciqe]]&lt;Table1[[#This Row],[c_uciqe]],"Naik","Turun")</f>
        <v>Naik</v>
      </c>
      <c r="P313" t="str">
        <f>IF(Table1[[#This Row],[a_uciqe]]&lt;Table1[[#This Row],[c_uciqe]],"Naik","Turun")</f>
        <v>Naik</v>
      </c>
      <c r="Q313" t="s">
        <v>10</v>
      </c>
      <c r="R313" t="s">
        <v>10</v>
      </c>
      <c r="S313" t="s">
        <v>10</v>
      </c>
      <c r="T313" t="s">
        <v>10</v>
      </c>
    </row>
    <row r="314" spans="1:20" x14ac:dyDescent="0.25">
      <c r="A314">
        <v>762</v>
      </c>
      <c r="B314" t="s">
        <v>775</v>
      </c>
      <c r="C314" t="s">
        <v>10</v>
      </c>
      <c r="D314">
        <v>2.2633739625046099</v>
      </c>
      <c r="E314">
        <v>1.16121984611986</v>
      </c>
      <c r="F314">
        <v>2.2372846034069598</v>
      </c>
      <c r="G314">
        <v>1.2263599188268699</v>
      </c>
      <c r="H314">
        <v>2.47228532921971</v>
      </c>
      <c r="I314">
        <v>1.5409641841156601</v>
      </c>
      <c r="J314" t="str">
        <f>IF(Table1[[#This Row],[a_uiqm]]&lt;Table1[[#This Row],[b_uiqm]],"Naik","Turun")</f>
        <v>Turun</v>
      </c>
      <c r="K314" t="str">
        <f>IF(Table1[[#This Row],[b_uiqm]]&lt;Table1[[#This Row],[c_uiqm]],"Naik","Turun")</f>
        <v>Naik</v>
      </c>
      <c r="L314" t="str">
        <f>IF(Table1[[#This Row],[a_uiqm]]&lt;Table1[[#This Row],[c_uiqm]],"Naik","Turun")</f>
        <v>Naik</v>
      </c>
      <c r="M314">
        <f>Table1[[#This Row],[c_uiqm]]-Table1[[#This Row],[a_uiqm]]</f>
        <v>0.20891136671510013</v>
      </c>
      <c r="N314" t="str">
        <f>IF(Table1[[#This Row],[a_uciqe]]&lt;Table1[[#This Row],[b_uciqe]],"Naik","Turun")</f>
        <v>Naik</v>
      </c>
      <c r="O314" t="str">
        <f>IF(Table1[[#This Row],[b_uciqe]]&lt;Table1[[#This Row],[c_uciqe]],"Naik","Turun")</f>
        <v>Naik</v>
      </c>
      <c r="P314" t="str">
        <f>IF(Table1[[#This Row],[a_uciqe]]&lt;Table1[[#This Row],[c_uciqe]],"Naik","Turun")</f>
        <v>Naik</v>
      </c>
      <c r="Q314" t="s">
        <v>10</v>
      </c>
      <c r="R314" t="s">
        <v>10</v>
      </c>
      <c r="S314" t="s">
        <v>10</v>
      </c>
      <c r="T314" t="s">
        <v>10</v>
      </c>
    </row>
    <row r="315" spans="1:20" x14ac:dyDescent="0.25">
      <c r="A315">
        <v>765</v>
      </c>
      <c r="B315" t="s">
        <v>778</v>
      </c>
      <c r="C315" t="s">
        <v>10</v>
      </c>
      <c r="D315">
        <v>2.2132373051786902</v>
      </c>
      <c r="E315">
        <v>0.67364122782262503</v>
      </c>
      <c r="F315">
        <v>2.2154092789945601</v>
      </c>
      <c r="G315">
        <v>0.68565908089025795</v>
      </c>
      <c r="H315">
        <v>2.2688791783817601</v>
      </c>
      <c r="I315">
        <v>1.21590504679458</v>
      </c>
      <c r="J315" t="str">
        <f>IF(Table1[[#This Row],[a_uiqm]]&lt;Table1[[#This Row],[b_uiqm]],"Naik","Turun")</f>
        <v>Naik</v>
      </c>
      <c r="K315" t="str">
        <f>IF(Table1[[#This Row],[b_uiqm]]&lt;Table1[[#This Row],[c_uiqm]],"Naik","Turun")</f>
        <v>Naik</v>
      </c>
      <c r="L315" t="str">
        <f>IF(Table1[[#This Row],[a_uiqm]]&lt;Table1[[#This Row],[c_uiqm]],"Naik","Turun")</f>
        <v>Naik</v>
      </c>
      <c r="M315">
        <f>Table1[[#This Row],[c_uiqm]]-Table1[[#This Row],[a_uiqm]]</f>
        <v>5.5641873203069903E-2</v>
      </c>
      <c r="N315" t="str">
        <f>IF(Table1[[#This Row],[a_uciqe]]&lt;Table1[[#This Row],[b_uciqe]],"Naik","Turun")</f>
        <v>Naik</v>
      </c>
      <c r="O315" t="str">
        <f>IF(Table1[[#This Row],[b_uciqe]]&lt;Table1[[#This Row],[c_uciqe]],"Naik","Turun")</f>
        <v>Naik</v>
      </c>
      <c r="P315" t="str">
        <f>IF(Table1[[#This Row],[a_uciqe]]&lt;Table1[[#This Row],[c_uciqe]],"Naik","Turun")</f>
        <v>Naik</v>
      </c>
      <c r="Q315" t="s">
        <v>10</v>
      </c>
      <c r="R315" t="s">
        <v>10</v>
      </c>
      <c r="S315" t="s">
        <v>10</v>
      </c>
      <c r="T315" t="s">
        <v>10</v>
      </c>
    </row>
    <row r="316" spans="1:20" hidden="1" x14ac:dyDescent="0.25">
      <c r="A316">
        <v>314</v>
      </c>
      <c r="B316" t="s">
        <v>327</v>
      </c>
      <c r="C316" t="s">
        <v>10</v>
      </c>
      <c r="D316">
        <v>2.8065062151739402</v>
      </c>
      <c r="E316">
        <v>0.975711011977203</v>
      </c>
      <c r="F316">
        <v>2.8851327973566301</v>
      </c>
      <c r="G316">
        <v>0.98219133677155601</v>
      </c>
      <c r="H316">
        <v>2.17198597499435</v>
      </c>
      <c r="I316">
        <v>2.53781949595975</v>
      </c>
      <c r="J316" t="str">
        <f>IF(Table1[[#This Row],[a_uiqm]]&lt;Table1[[#This Row],[b_uiqm]],"Naik","Turun")</f>
        <v>Naik</v>
      </c>
      <c r="K316" t="str">
        <f>IF(Table1[[#This Row],[b_uiqm]]&lt;Table1[[#This Row],[c_uiqm]],"Naik","Turun")</f>
        <v>Turun</v>
      </c>
      <c r="L316" t="str">
        <f>IF(Table1[[#This Row],[a_uiqm]]&lt;Table1[[#This Row],[c_uiqm]],"Naik","Turun")</f>
        <v>Turun</v>
      </c>
      <c r="M316">
        <f>Table1[[#This Row],[c_uiqm]]-Table1[[#This Row],[a_uiqm]]</f>
        <v>-0.63452024017959019</v>
      </c>
      <c r="N316" t="str">
        <f>IF(Table1[[#This Row],[a_uciqe]]&lt;Table1[[#This Row],[b_uciqe]],"Naik","Turun")</f>
        <v>Naik</v>
      </c>
      <c r="O316" t="str">
        <f>IF(Table1[[#This Row],[b_uciqe]]&lt;Table1[[#This Row],[c_uciqe]],"Naik","Turun")</f>
        <v>Naik</v>
      </c>
      <c r="P316" t="str">
        <f>IF(Table1[[#This Row],[a_uciqe]]&lt;Table1[[#This Row],[c_uciqe]],"Naik","Turun")</f>
        <v>Naik</v>
      </c>
      <c r="Q316" t="s">
        <v>10</v>
      </c>
      <c r="R316" t="s">
        <v>19</v>
      </c>
      <c r="S316" t="s">
        <v>19</v>
      </c>
      <c r="T316" t="s">
        <v>19</v>
      </c>
    </row>
    <row r="317" spans="1:20" hidden="1" x14ac:dyDescent="0.25">
      <c r="A317">
        <v>315</v>
      </c>
      <c r="B317" t="s">
        <v>328</v>
      </c>
      <c r="C317" t="s">
        <v>12</v>
      </c>
      <c r="D317">
        <v>2.17508073475841</v>
      </c>
      <c r="E317">
        <v>0.824242486958913</v>
      </c>
      <c r="F317">
        <v>2.3030029597394099</v>
      </c>
      <c r="G317">
        <v>0.81545488212401596</v>
      </c>
      <c r="H317">
        <v>1.8383383117590599</v>
      </c>
      <c r="I317">
        <v>2.93577066615899</v>
      </c>
      <c r="J317" t="str">
        <f>IF(Table1[[#This Row],[a_uiqm]]&lt;Table1[[#This Row],[b_uiqm]],"Naik","Turun")</f>
        <v>Naik</v>
      </c>
      <c r="K317" t="str">
        <f>IF(Table1[[#This Row],[b_uiqm]]&lt;Table1[[#This Row],[c_uiqm]],"Naik","Turun")</f>
        <v>Turun</v>
      </c>
      <c r="L317" t="str">
        <f>IF(Table1[[#This Row],[a_uiqm]]&lt;Table1[[#This Row],[c_uiqm]],"Naik","Turun")</f>
        <v>Turun</v>
      </c>
      <c r="M317">
        <f>Table1[[#This Row],[c_uiqm]]-Table1[[#This Row],[a_uiqm]]</f>
        <v>-0.33674242299935009</v>
      </c>
      <c r="N317" t="str">
        <f>IF(Table1[[#This Row],[a_uciqe]]&lt;Table1[[#This Row],[b_uciqe]],"Naik","Turun")</f>
        <v>Turun</v>
      </c>
      <c r="O317" t="str">
        <f>IF(Table1[[#This Row],[b_uciqe]]&lt;Table1[[#This Row],[c_uciqe]],"Naik","Turun")</f>
        <v>Naik</v>
      </c>
      <c r="P317" t="str">
        <f>IF(Table1[[#This Row],[a_uciqe]]&lt;Table1[[#This Row],[c_uciqe]],"Naik","Turun")</f>
        <v>Naik</v>
      </c>
      <c r="Q317" t="s">
        <v>12</v>
      </c>
      <c r="R317" t="s">
        <v>19</v>
      </c>
      <c r="S317" t="s">
        <v>19</v>
      </c>
      <c r="T317" t="s">
        <v>19</v>
      </c>
    </row>
    <row r="318" spans="1:20" hidden="1" x14ac:dyDescent="0.25">
      <c r="A318">
        <v>316</v>
      </c>
      <c r="B318" t="s">
        <v>329</v>
      </c>
      <c r="C318" t="s">
        <v>12</v>
      </c>
      <c r="D318">
        <v>2.3494735721969202</v>
      </c>
      <c r="E318">
        <v>0.99077718105938695</v>
      </c>
      <c r="F318">
        <v>2.4744619584913199</v>
      </c>
      <c r="G318">
        <v>0.98486678033273201</v>
      </c>
      <c r="H318">
        <v>2.48692584338762</v>
      </c>
      <c r="I318">
        <v>1.7290031293769801</v>
      </c>
      <c r="J318" t="str">
        <f>IF(Table1[[#This Row],[a_uiqm]]&lt;Table1[[#This Row],[b_uiqm]],"Naik","Turun")</f>
        <v>Naik</v>
      </c>
      <c r="K318" t="str">
        <f>IF(Table1[[#This Row],[b_uiqm]]&lt;Table1[[#This Row],[c_uiqm]],"Naik","Turun")</f>
        <v>Naik</v>
      </c>
      <c r="L318" t="str">
        <f>IF(Table1[[#This Row],[a_uiqm]]&lt;Table1[[#This Row],[c_uiqm]],"Naik","Turun")</f>
        <v>Naik</v>
      </c>
      <c r="M318">
        <f>Table1[[#This Row],[c_uiqm]]-Table1[[#This Row],[a_uiqm]]</f>
        <v>0.1374522711906998</v>
      </c>
      <c r="N318" t="str">
        <f>IF(Table1[[#This Row],[a_uciqe]]&lt;Table1[[#This Row],[b_uciqe]],"Naik","Turun")</f>
        <v>Turun</v>
      </c>
      <c r="O318" t="str">
        <f>IF(Table1[[#This Row],[b_uciqe]]&lt;Table1[[#This Row],[c_uciqe]],"Naik","Turun")</f>
        <v>Naik</v>
      </c>
      <c r="P318" t="str">
        <f>IF(Table1[[#This Row],[a_uciqe]]&lt;Table1[[#This Row],[c_uciqe]],"Naik","Turun")</f>
        <v>Naik</v>
      </c>
      <c r="Q318" t="s">
        <v>12</v>
      </c>
      <c r="R318" t="s">
        <v>19</v>
      </c>
      <c r="S318" t="s">
        <v>19</v>
      </c>
      <c r="T318" t="s">
        <v>19</v>
      </c>
    </row>
    <row r="319" spans="1:20" hidden="1" x14ac:dyDescent="0.25">
      <c r="A319">
        <v>317</v>
      </c>
      <c r="B319" t="s">
        <v>330</v>
      </c>
      <c r="C319" t="s">
        <v>10</v>
      </c>
      <c r="D319">
        <v>2.0606172187960601</v>
      </c>
      <c r="E319">
        <v>0.88185811102757306</v>
      </c>
      <c r="F319">
        <v>2.1796235690218402</v>
      </c>
      <c r="G319">
        <v>0.90220617548884996</v>
      </c>
      <c r="H319">
        <v>2.06631166309249</v>
      </c>
      <c r="I319">
        <v>1.5166155765068801</v>
      </c>
      <c r="J319" t="str">
        <f>IF(Table1[[#This Row],[a_uiqm]]&lt;Table1[[#This Row],[b_uiqm]],"Naik","Turun")</f>
        <v>Naik</v>
      </c>
      <c r="K319" t="str">
        <f>IF(Table1[[#This Row],[b_uiqm]]&lt;Table1[[#This Row],[c_uiqm]],"Naik","Turun")</f>
        <v>Turun</v>
      </c>
      <c r="L319" t="str">
        <f>IF(Table1[[#This Row],[a_uiqm]]&lt;Table1[[#This Row],[c_uiqm]],"Naik","Turun")</f>
        <v>Naik</v>
      </c>
      <c r="M319">
        <f>Table1[[#This Row],[c_uiqm]]-Table1[[#This Row],[a_uiqm]]</f>
        <v>5.6944442964299569E-3</v>
      </c>
      <c r="N319" t="str">
        <f>IF(Table1[[#This Row],[a_uciqe]]&lt;Table1[[#This Row],[b_uciqe]],"Naik","Turun")</f>
        <v>Naik</v>
      </c>
      <c r="O319" t="str">
        <f>IF(Table1[[#This Row],[b_uciqe]]&lt;Table1[[#This Row],[c_uciqe]],"Naik","Turun")</f>
        <v>Naik</v>
      </c>
      <c r="P319" t="str">
        <f>IF(Table1[[#This Row],[a_uciqe]]&lt;Table1[[#This Row],[c_uciqe]],"Naik","Turun")</f>
        <v>Naik</v>
      </c>
      <c r="Q319" t="s">
        <v>10</v>
      </c>
      <c r="R319" t="s">
        <v>19</v>
      </c>
      <c r="S319" t="s">
        <v>19</v>
      </c>
      <c r="T319" t="s">
        <v>19</v>
      </c>
    </row>
    <row r="320" spans="1:20" x14ac:dyDescent="0.25">
      <c r="A320">
        <v>791</v>
      </c>
      <c r="B320" t="s">
        <v>804</v>
      </c>
      <c r="C320" t="s">
        <v>10</v>
      </c>
      <c r="D320">
        <v>1.7295024224262401</v>
      </c>
      <c r="E320">
        <v>1.19437910796819</v>
      </c>
      <c r="F320">
        <v>1.60098871862341</v>
      </c>
      <c r="G320">
        <v>1.20964360634808</v>
      </c>
      <c r="H320">
        <v>2.13253213799026</v>
      </c>
      <c r="I320">
        <v>2.3815915158371301</v>
      </c>
      <c r="J320" t="str">
        <f>IF(Table1[[#This Row],[a_uiqm]]&lt;Table1[[#This Row],[b_uiqm]],"Naik","Turun")</f>
        <v>Turun</v>
      </c>
      <c r="K320" t="str">
        <f>IF(Table1[[#This Row],[b_uiqm]]&lt;Table1[[#This Row],[c_uiqm]],"Naik","Turun")</f>
        <v>Naik</v>
      </c>
      <c r="L320" t="str">
        <f>IF(Table1[[#This Row],[a_uiqm]]&lt;Table1[[#This Row],[c_uiqm]],"Naik","Turun")</f>
        <v>Naik</v>
      </c>
      <c r="M320">
        <f>Table1[[#This Row],[c_uiqm]]-Table1[[#This Row],[a_uiqm]]</f>
        <v>0.4030297155640199</v>
      </c>
      <c r="N320" t="str">
        <f>IF(Table1[[#This Row],[a_uciqe]]&lt;Table1[[#This Row],[b_uciqe]],"Naik","Turun")</f>
        <v>Naik</v>
      </c>
      <c r="O320" t="str">
        <f>IF(Table1[[#This Row],[b_uciqe]]&lt;Table1[[#This Row],[c_uciqe]],"Naik","Turun")</f>
        <v>Naik</v>
      </c>
      <c r="P320" t="str">
        <f>IF(Table1[[#This Row],[a_uciqe]]&lt;Table1[[#This Row],[c_uciqe]],"Naik","Turun")</f>
        <v>Naik</v>
      </c>
      <c r="Q320" t="s">
        <v>10</v>
      </c>
      <c r="R320" t="s">
        <v>10</v>
      </c>
      <c r="S320" t="s">
        <v>10</v>
      </c>
      <c r="T320" t="s">
        <v>10</v>
      </c>
    </row>
    <row r="321" spans="1:20" hidden="1" x14ac:dyDescent="0.25">
      <c r="A321">
        <v>319</v>
      </c>
      <c r="B321" t="s">
        <v>332</v>
      </c>
      <c r="C321" t="s">
        <v>12</v>
      </c>
      <c r="D321">
        <v>3.2811741912537999</v>
      </c>
      <c r="E321">
        <v>1.09338237352493</v>
      </c>
      <c r="F321">
        <v>3.2528284817555599</v>
      </c>
      <c r="G321">
        <v>1.10357072007865</v>
      </c>
      <c r="H321">
        <v>2.3865768678680799</v>
      </c>
      <c r="I321">
        <v>2.9905563881961799</v>
      </c>
      <c r="J321" t="str">
        <f>IF(Table1[[#This Row],[a_uiqm]]&lt;Table1[[#This Row],[b_uiqm]],"Naik","Turun")</f>
        <v>Turun</v>
      </c>
      <c r="K321" t="str">
        <f>IF(Table1[[#This Row],[b_uiqm]]&lt;Table1[[#This Row],[c_uiqm]],"Naik","Turun")</f>
        <v>Turun</v>
      </c>
      <c r="L321" t="str">
        <f>IF(Table1[[#This Row],[a_uiqm]]&lt;Table1[[#This Row],[c_uiqm]],"Naik","Turun")</f>
        <v>Turun</v>
      </c>
      <c r="M321">
        <f>Table1[[#This Row],[c_uiqm]]-Table1[[#This Row],[a_uiqm]]</f>
        <v>-0.89459732338572007</v>
      </c>
      <c r="N321" t="str">
        <f>IF(Table1[[#This Row],[a_uciqe]]&lt;Table1[[#This Row],[b_uciqe]],"Naik","Turun")</f>
        <v>Naik</v>
      </c>
      <c r="O321" t="str">
        <f>IF(Table1[[#This Row],[b_uciqe]]&lt;Table1[[#This Row],[c_uciqe]],"Naik","Turun")</f>
        <v>Naik</v>
      </c>
      <c r="P321" t="str">
        <f>IF(Table1[[#This Row],[a_uciqe]]&lt;Table1[[#This Row],[c_uciqe]],"Naik","Turun")</f>
        <v>Naik</v>
      </c>
      <c r="Q321" t="s">
        <v>12</v>
      </c>
      <c r="R321" t="s">
        <v>19</v>
      </c>
      <c r="S321" t="s">
        <v>19</v>
      </c>
      <c r="T321" t="s">
        <v>19</v>
      </c>
    </row>
    <row r="322" spans="1:20" x14ac:dyDescent="0.25">
      <c r="A322">
        <v>807</v>
      </c>
      <c r="B322" t="s">
        <v>820</v>
      </c>
      <c r="C322" t="s">
        <v>10</v>
      </c>
      <c r="D322">
        <v>2.11739127301996</v>
      </c>
      <c r="E322">
        <v>0.94060758485514395</v>
      </c>
      <c r="F322">
        <v>2.3536612200531901</v>
      </c>
      <c r="G322">
        <v>0.94638570945747702</v>
      </c>
      <c r="H322">
        <v>2.51698238554164</v>
      </c>
      <c r="I322">
        <v>1.58407593303316</v>
      </c>
      <c r="J322" t="str">
        <f>IF(Table1[[#This Row],[a_uiqm]]&lt;Table1[[#This Row],[b_uiqm]],"Naik","Turun")</f>
        <v>Naik</v>
      </c>
      <c r="K322" t="str">
        <f>IF(Table1[[#This Row],[b_uiqm]]&lt;Table1[[#This Row],[c_uiqm]],"Naik","Turun")</f>
        <v>Naik</v>
      </c>
      <c r="L322" t="str">
        <f>IF(Table1[[#This Row],[a_uiqm]]&lt;Table1[[#This Row],[c_uiqm]],"Naik","Turun")</f>
        <v>Naik</v>
      </c>
      <c r="M322">
        <f>Table1[[#This Row],[c_uiqm]]-Table1[[#This Row],[a_uiqm]]</f>
        <v>0.39959111252168</v>
      </c>
      <c r="N322" t="str">
        <f>IF(Table1[[#This Row],[a_uciqe]]&lt;Table1[[#This Row],[b_uciqe]],"Naik","Turun")</f>
        <v>Naik</v>
      </c>
      <c r="O322" t="str">
        <f>IF(Table1[[#This Row],[b_uciqe]]&lt;Table1[[#This Row],[c_uciqe]],"Naik","Turun")</f>
        <v>Naik</v>
      </c>
      <c r="P322" t="str">
        <f>IF(Table1[[#This Row],[a_uciqe]]&lt;Table1[[#This Row],[c_uciqe]],"Naik","Turun")</f>
        <v>Naik</v>
      </c>
      <c r="Q322" t="s">
        <v>10</v>
      </c>
      <c r="R322" t="s">
        <v>10</v>
      </c>
      <c r="S322" t="s">
        <v>10</v>
      </c>
      <c r="T322" t="s">
        <v>10</v>
      </c>
    </row>
    <row r="323" spans="1:20" hidden="1" x14ac:dyDescent="0.25">
      <c r="A323">
        <v>321</v>
      </c>
      <c r="B323" t="s">
        <v>334</v>
      </c>
      <c r="C323" t="s">
        <v>10</v>
      </c>
      <c r="D323">
        <v>2.7395136321560298</v>
      </c>
      <c r="E323">
        <v>1.49001450655429</v>
      </c>
      <c r="F323">
        <v>2.69848984398477</v>
      </c>
      <c r="G323">
        <v>1.5026186680606499</v>
      </c>
      <c r="H323">
        <v>2.2405021942528398</v>
      </c>
      <c r="I323">
        <v>3.56643775549303</v>
      </c>
      <c r="J323" t="str">
        <f>IF(Table1[[#This Row],[a_uiqm]]&lt;Table1[[#This Row],[b_uiqm]],"Naik","Turun")</f>
        <v>Turun</v>
      </c>
      <c r="K323" t="str">
        <f>IF(Table1[[#This Row],[b_uiqm]]&lt;Table1[[#This Row],[c_uiqm]],"Naik","Turun")</f>
        <v>Turun</v>
      </c>
      <c r="L323" t="str">
        <f>IF(Table1[[#This Row],[a_uiqm]]&lt;Table1[[#This Row],[c_uiqm]],"Naik","Turun")</f>
        <v>Turun</v>
      </c>
      <c r="M323">
        <f>Table1[[#This Row],[c_uiqm]]-Table1[[#This Row],[a_uiqm]]</f>
        <v>-0.49901143790319002</v>
      </c>
      <c r="N323" t="str">
        <f>IF(Table1[[#This Row],[a_uciqe]]&lt;Table1[[#This Row],[b_uciqe]],"Naik","Turun")</f>
        <v>Naik</v>
      </c>
      <c r="O323" t="str">
        <f>IF(Table1[[#This Row],[b_uciqe]]&lt;Table1[[#This Row],[c_uciqe]],"Naik","Turun")</f>
        <v>Naik</v>
      </c>
      <c r="P323" t="str">
        <f>IF(Table1[[#This Row],[a_uciqe]]&lt;Table1[[#This Row],[c_uciqe]],"Naik","Turun")</f>
        <v>Naik</v>
      </c>
      <c r="Q323" t="s">
        <v>10</v>
      </c>
      <c r="R323" t="s">
        <v>19</v>
      </c>
      <c r="S323" t="s">
        <v>19</v>
      </c>
      <c r="T323" t="s">
        <v>19</v>
      </c>
    </row>
    <row r="324" spans="1:20" hidden="1" x14ac:dyDescent="0.25">
      <c r="A324">
        <v>322</v>
      </c>
      <c r="B324" t="s">
        <v>335</v>
      </c>
      <c r="C324" t="s">
        <v>10</v>
      </c>
      <c r="D324">
        <v>2.0000840906517601</v>
      </c>
      <c r="E324">
        <v>0.67208233749156898</v>
      </c>
      <c r="F324">
        <v>2.2025109155624398</v>
      </c>
      <c r="G324">
        <v>0.69154668204973102</v>
      </c>
      <c r="H324">
        <v>2.7972522463187799</v>
      </c>
      <c r="I324">
        <v>0.81240839990953295</v>
      </c>
      <c r="J324" t="str">
        <f>IF(Table1[[#This Row],[a_uiqm]]&lt;Table1[[#This Row],[b_uiqm]],"Naik","Turun")</f>
        <v>Naik</v>
      </c>
      <c r="K324" t="str">
        <f>IF(Table1[[#This Row],[b_uiqm]]&lt;Table1[[#This Row],[c_uiqm]],"Naik","Turun")</f>
        <v>Naik</v>
      </c>
      <c r="L324" t="str">
        <f>IF(Table1[[#This Row],[a_uiqm]]&lt;Table1[[#This Row],[c_uiqm]],"Naik","Turun")</f>
        <v>Naik</v>
      </c>
      <c r="M324">
        <f>Table1[[#This Row],[c_uiqm]]-Table1[[#This Row],[a_uiqm]]</f>
        <v>0.79716815566701982</v>
      </c>
      <c r="N324" t="str">
        <f>IF(Table1[[#This Row],[a_uciqe]]&lt;Table1[[#This Row],[b_uciqe]],"Naik","Turun")</f>
        <v>Naik</v>
      </c>
      <c r="O324" t="str">
        <f>IF(Table1[[#This Row],[b_uciqe]]&lt;Table1[[#This Row],[c_uciqe]],"Naik","Turun")</f>
        <v>Naik</v>
      </c>
      <c r="P324" t="str">
        <f>IF(Table1[[#This Row],[a_uciqe]]&lt;Table1[[#This Row],[c_uciqe]],"Naik","Turun")</f>
        <v>Naik</v>
      </c>
      <c r="Q324" t="s">
        <v>10</v>
      </c>
      <c r="R324" t="s">
        <v>19</v>
      </c>
      <c r="S324" t="s">
        <v>19</v>
      </c>
      <c r="T324" t="s">
        <v>19</v>
      </c>
    </row>
    <row r="325" spans="1:20" x14ac:dyDescent="0.25">
      <c r="A325">
        <v>823</v>
      </c>
      <c r="B325" t="s">
        <v>836</v>
      </c>
      <c r="C325" t="s">
        <v>10</v>
      </c>
      <c r="D325">
        <v>1.9761706079341901</v>
      </c>
      <c r="E325">
        <v>0.60779287697877304</v>
      </c>
      <c r="F325">
        <v>2.2255118530864499</v>
      </c>
      <c r="G325">
        <v>0.60819733984698998</v>
      </c>
      <c r="H325">
        <v>2.27382321957427</v>
      </c>
      <c r="I325">
        <v>0.74789809444772803</v>
      </c>
      <c r="J325" t="str">
        <f>IF(Table1[[#This Row],[a_uiqm]]&lt;Table1[[#This Row],[b_uiqm]],"Naik","Turun")</f>
        <v>Naik</v>
      </c>
      <c r="K325" t="str">
        <f>IF(Table1[[#This Row],[b_uiqm]]&lt;Table1[[#This Row],[c_uiqm]],"Naik","Turun")</f>
        <v>Naik</v>
      </c>
      <c r="L325" t="str">
        <f>IF(Table1[[#This Row],[a_uiqm]]&lt;Table1[[#This Row],[c_uiqm]],"Naik","Turun")</f>
        <v>Naik</v>
      </c>
      <c r="M325">
        <f>Table1[[#This Row],[c_uiqm]]-Table1[[#This Row],[a_uiqm]]</f>
        <v>0.29765261164007994</v>
      </c>
      <c r="N325" t="str">
        <f>IF(Table1[[#This Row],[a_uciqe]]&lt;Table1[[#This Row],[b_uciqe]],"Naik","Turun")</f>
        <v>Naik</v>
      </c>
      <c r="O325" t="str">
        <f>IF(Table1[[#This Row],[b_uciqe]]&lt;Table1[[#This Row],[c_uciqe]],"Naik","Turun")</f>
        <v>Naik</v>
      </c>
      <c r="P325" t="str">
        <f>IF(Table1[[#This Row],[a_uciqe]]&lt;Table1[[#This Row],[c_uciqe]],"Naik","Turun")</f>
        <v>Naik</v>
      </c>
      <c r="Q325" t="s">
        <v>10</v>
      </c>
      <c r="R325" t="s">
        <v>10</v>
      </c>
      <c r="S325" t="s">
        <v>10</v>
      </c>
      <c r="T325" t="s">
        <v>10</v>
      </c>
    </row>
    <row r="326" spans="1:20" hidden="1" x14ac:dyDescent="0.25">
      <c r="A326">
        <v>324</v>
      </c>
      <c r="B326" t="s">
        <v>337</v>
      </c>
      <c r="C326" t="s">
        <v>10</v>
      </c>
      <c r="D326">
        <v>2.0832140473999599</v>
      </c>
      <c r="E326">
        <v>1.6801170112930699</v>
      </c>
      <c r="F326">
        <v>2.0416286002658501</v>
      </c>
      <c r="G326">
        <v>1.7537337905788799</v>
      </c>
      <c r="H326">
        <v>1.6269110084371201</v>
      </c>
      <c r="I326">
        <v>3.76453790475811</v>
      </c>
      <c r="J326" t="str">
        <f>IF(Table1[[#This Row],[a_uiqm]]&lt;Table1[[#This Row],[b_uiqm]],"Naik","Turun")</f>
        <v>Turun</v>
      </c>
      <c r="K326" t="str">
        <f>IF(Table1[[#This Row],[b_uiqm]]&lt;Table1[[#This Row],[c_uiqm]],"Naik","Turun")</f>
        <v>Turun</v>
      </c>
      <c r="L326" t="str">
        <f>IF(Table1[[#This Row],[a_uiqm]]&lt;Table1[[#This Row],[c_uiqm]],"Naik","Turun")</f>
        <v>Turun</v>
      </c>
      <c r="M326">
        <f>Table1[[#This Row],[c_uiqm]]-Table1[[#This Row],[a_uiqm]]</f>
        <v>-0.45630303896283975</v>
      </c>
      <c r="N326" t="str">
        <f>IF(Table1[[#This Row],[a_uciqe]]&lt;Table1[[#This Row],[b_uciqe]],"Naik","Turun")</f>
        <v>Naik</v>
      </c>
      <c r="O326" t="str">
        <f>IF(Table1[[#This Row],[b_uciqe]]&lt;Table1[[#This Row],[c_uciqe]],"Naik","Turun")</f>
        <v>Naik</v>
      </c>
      <c r="P326" t="str">
        <f>IF(Table1[[#This Row],[a_uciqe]]&lt;Table1[[#This Row],[c_uciqe]],"Naik","Turun")</f>
        <v>Naik</v>
      </c>
      <c r="Q326" t="s">
        <v>10</v>
      </c>
      <c r="R326" t="s">
        <v>19</v>
      </c>
      <c r="S326" t="s">
        <v>19</v>
      </c>
      <c r="T326" t="s">
        <v>19</v>
      </c>
    </row>
    <row r="327" spans="1:20" hidden="1" x14ac:dyDescent="0.25">
      <c r="A327">
        <v>325</v>
      </c>
      <c r="B327" t="s">
        <v>338</v>
      </c>
      <c r="C327" t="s">
        <v>12</v>
      </c>
      <c r="D327">
        <v>2.8835490720005801</v>
      </c>
      <c r="E327">
        <v>0.89678745675261895</v>
      </c>
      <c r="F327">
        <v>2.9274674594503298</v>
      </c>
      <c r="G327">
        <v>0.93864820239318902</v>
      </c>
      <c r="H327">
        <v>3.1374208863987101</v>
      </c>
      <c r="I327">
        <v>1.2213952585207499</v>
      </c>
      <c r="J327" t="str">
        <f>IF(Table1[[#This Row],[a_uiqm]]&lt;Table1[[#This Row],[b_uiqm]],"Naik","Turun")</f>
        <v>Naik</v>
      </c>
      <c r="K327" t="str">
        <f>IF(Table1[[#This Row],[b_uiqm]]&lt;Table1[[#This Row],[c_uiqm]],"Naik","Turun")</f>
        <v>Naik</v>
      </c>
      <c r="L327" t="str">
        <f>IF(Table1[[#This Row],[a_uiqm]]&lt;Table1[[#This Row],[c_uiqm]],"Naik","Turun")</f>
        <v>Naik</v>
      </c>
      <c r="M327">
        <f>Table1[[#This Row],[c_uiqm]]-Table1[[#This Row],[a_uiqm]]</f>
        <v>0.25387181439813</v>
      </c>
      <c r="N327" t="str">
        <f>IF(Table1[[#This Row],[a_uciqe]]&lt;Table1[[#This Row],[b_uciqe]],"Naik","Turun")</f>
        <v>Naik</v>
      </c>
      <c r="O327" t="str">
        <f>IF(Table1[[#This Row],[b_uciqe]]&lt;Table1[[#This Row],[c_uciqe]],"Naik","Turun")</f>
        <v>Naik</v>
      </c>
      <c r="P327" t="str">
        <f>IF(Table1[[#This Row],[a_uciqe]]&lt;Table1[[#This Row],[c_uciqe]],"Naik","Turun")</f>
        <v>Naik</v>
      </c>
      <c r="Q327" t="s">
        <v>12</v>
      </c>
      <c r="R327" t="s">
        <v>19</v>
      </c>
      <c r="S327" t="s">
        <v>19</v>
      </c>
      <c r="T327" t="s">
        <v>19</v>
      </c>
    </row>
    <row r="328" spans="1:20" hidden="1" x14ac:dyDescent="0.25">
      <c r="A328">
        <v>326</v>
      </c>
      <c r="B328" t="s">
        <v>339</v>
      </c>
      <c r="C328" t="s">
        <v>12</v>
      </c>
      <c r="D328">
        <v>1.5109128519050801</v>
      </c>
      <c r="E328">
        <v>1.2290385444395899</v>
      </c>
      <c r="F328">
        <v>1.4779435148981199</v>
      </c>
      <c r="G328">
        <v>1.1788430427530501</v>
      </c>
      <c r="H328">
        <v>1.71204238534668</v>
      </c>
      <c r="I328">
        <v>1.71486394908165</v>
      </c>
      <c r="J328" t="str">
        <f>IF(Table1[[#This Row],[a_uiqm]]&lt;Table1[[#This Row],[b_uiqm]],"Naik","Turun")</f>
        <v>Turun</v>
      </c>
      <c r="K328" t="str">
        <f>IF(Table1[[#This Row],[b_uiqm]]&lt;Table1[[#This Row],[c_uiqm]],"Naik","Turun")</f>
        <v>Naik</v>
      </c>
      <c r="L328" t="str">
        <f>IF(Table1[[#This Row],[a_uiqm]]&lt;Table1[[#This Row],[c_uiqm]],"Naik","Turun")</f>
        <v>Naik</v>
      </c>
      <c r="M328">
        <f>Table1[[#This Row],[c_uiqm]]-Table1[[#This Row],[a_uiqm]]</f>
        <v>0.20112953344159989</v>
      </c>
      <c r="N328" t="str">
        <f>IF(Table1[[#This Row],[a_uciqe]]&lt;Table1[[#This Row],[b_uciqe]],"Naik","Turun")</f>
        <v>Turun</v>
      </c>
      <c r="O328" t="str">
        <f>IF(Table1[[#This Row],[b_uciqe]]&lt;Table1[[#This Row],[c_uciqe]],"Naik","Turun")</f>
        <v>Naik</v>
      </c>
      <c r="P328" t="str">
        <f>IF(Table1[[#This Row],[a_uciqe]]&lt;Table1[[#This Row],[c_uciqe]],"Naik","Turun")</f>
        <v>Naik</v>
      </c>
      <c r="Q328" t="s">
        <v>12</v>
      </c>
      <c r="R328" t="s">
        <v>19</v>
      </c>
      <c r="S328" t="s">
        <v>19</v>
      </c>
      <c r="T328" t="s">
        <v>19</v>
      </c>
    </row>
    <row r="329" spans="1:20" x14ac:dyDescent="0.25">
      <c r="A329">
        <v>855</v>
      </c>
      <c r="B329" t="s">
        <v>868</v>
      </c>
      <c r="C329" t="s">
        <v>10</v>
      </c>
      <c r="D329">
        <v>1.5602763730548299</v>
      </c>
      <c r="E329">
        <v>0.65461852032233703</v>
      </c>
      <c r="F329">
        <v>1.78070036213047</v>
      </c>
      <c r="G329">
        <v>0.640224546574644</v>
      </c>
      <c r="H329">
        <v>2.0963149242848602</v>
      </c>
      <c r="I329">
        <v>0.73388595594640005</v>
      </c>
      <c r="J329" t="str">
        <f>IF(Table1[[#This Row],[a_uiqm]]&lt;Table1[[#This Row],[b_uiqm]],"Naik","Turun")</f>
        <v>Naik</v>
      </c>
      <c r="K329" t="str">
        <f>IF(Table1[[#This Row],[b_uiqm]]&lt;Table1[[#This Row],[c_uiqm]],"Naik","Turun")</f>
        <v>Naik</v>
      </c>
      <c r="L329" t="str">
        <f>IF(Table1[[#This Row],[a_uiqm]]&lt;Table1[[#This Row],[c_uiqm]],"Naik","Turun")</f>
        <v>Naik</v>
      </c>
      <c r="M329">
        <f>Table1[[#This Row],[c_uiqm]]-Table1[[#This Row],[a_uiqm]]</f>
        <v>0.5360385512300303</v>
      </c>
      <c r="N329" t="str">
        <f>IF(Table1[[#This Row],[a_uciqe]]&lt;Table1[[#This Row],[b_uciqe]],"Naik","Turun")</f>
        <v>Turun</v>
      </c>
      <c r="O329" t="str">
        <f>IF(Table1[[#This Row],[b_uciqe]]&lt;Table1[[#This Row],[c_uciqe]],"Naik","Turun")</f>
        <v>Naik</v>
      </c>
      <c r="P329" t="str">
        <f>IF(Table1[[#This Row],[a_uciqe]]&lt;Table1[[#This Row],[c_uciqe]],"Naik","Turun")</f>
        <v>Naik</v>
      </c>
      <c r="Q329" t="s">
        <v>10</v>
      </c>
      <c r="R329" t="s">
        <v>10</v>
      </c>
      <c r="S329" t="s">
        <v>10</v>
      </c>
      <c r="T329" t="s">
        <v>10</v>
      </c>
    </row>
    <row r="330" spans="1:20" hidden="1" x14ac:dyDescent="0.25">
      <c r="A330">
        <v>328</v>
      </c>
      <c r="B330" t="s">
        <v>341</v>
      </c>
      <c r="C330" t="s">
        <v>19</v>
      </c>
      <c r="D330">
        <v>2.2981580922296101</v>
      </c>
      <c r="E330">
        <v>1.4109465205995899</v>
      </c>
      <c r="F330">
        <v>2.3231747475731099</v>
      </c>
      <c r="G330">
        <v>1.43892661052002</v>
      </c>
      <c r="H330">
        <v>1.9248507318911601</v>
      </c>
      <c r="I330">
        <v>2.0636788869895102</v>
      </c>
      <c r="J330" t="str">
        <f>IF(Table1[[#This Row],[a_uiqm]]&lt;Table1[[#This Row],[b_uiqm]],"Naik","Turun")</f>
        <v>Naik</v>
      </c>
      <c r="K330" t="str">
        <f>IF(Table1[[#This Row],[b_uiqm]]&lt;Table1[[#This Row],[c_uiqm]],"Naik","Turun")</f>
        <v>Turun</v>
      </c>
      <c r="L330" t="str">
        <f>IF(Table1[[#This Row],[a_uiqm]]&lt;Table1[[#This Row],[c_uiqm]],"Naik","Turun")</f>
        <v>Turun</v>
      </c>
      <c r="M330">
        <f>Table1[[#This Row],[c_uiqm]]-Table1[[#This Row],[a_uiqm]]</f>
        <v>-0.37330736033845002</v>
      </c>
      <c r="N330" t="str">
        <f>IF(Table1[[#This Row],[a_uciqe]]&lt;Table1[[#This Row],[b_uciqe]],"Naik","Turun")</f>
        <v>Naik</v>
      </c>
      <c r="O330" t="str">
        <f>IF(Table1[[#This Row],[b_uciqe]]&lt;Table1[[#This Row],[c_uciqe]],"Naik","Turun")</f>
        <v>Naik</v>
      </c>
      <c r="P330" t="str">
        <f>IF(Table1[[#This Row],[a_uciqe]]&lt;Table1[[#This Row],[c_uciqe]],"Naik","Turun")</f>
        <v>Naik</v>
      </c>
      <c r="Q330" t="s">
        <v>19</v>
      </c>
      <c r="R330" t="s">
        <v>19</v>
      </c>
      <c r="S330" t="s">
        <v>19</v>
      </c>
      <c r="T330" t="s">
        <v>19</v>
      </c>
    </row>
    <row r="331" spans="1:20" hidden="1" x14ac:dyDescent="0.25">
      <c r="A331">
        <v>329</v>
      </c>
      <c r="B331" t="s">
        <v>342</v>
      </c>
      <c r="C331" t="s">
        <v>19</v>
      </c>
      <c r="D331">
        <v>1.92053496107494</v>
      </c>
      <c r="E331">
        <v>1.14305750187751</v>
      </c>
      <c r="F331">
        <v>1.9386043407876501</v>
      </c>
      <c r="G331">
        <v>1.16946440155808</v>
      </c>
      <c r="H331">
        <v>1.43707618811175</v>
      </c>
      <c r="I331">
        <v>2.7366296022875498</v>
      </c>
      <c r="J331" t="str">
        <f>IF(Table1[[#This Row],[a_uiqm]]&lt;Table1[[#This Row],[b_uiqm]],"Naik","Turun")</f>
        <v>Naik</v>
      </c>
      <c r="K331" t="str">
        <f>IF(Table1[[#This Row],[b_uiqm]]&lt;Table1[[#This Row],[c_uiqm]],"Naik","Turun")</f>
        <v>Turun</v>
      </c>
      <c r="L331" t="str">
        <f>IF(Table1[[#This Row],[a_uiqm]]&lt;Table1[[#This Row],[c_uiqm]],"Naik","Turun")</f>
        <v>Turun</v>
      </c>
      <c r="M331">
        <f>Table1[[#This Row],[c_uiqm]]-Table1[[#This Row],[a_uiqm]]</f>
        <v>-0.48345877296319006</v>
      </c>
      <c r="N331" t="str">
        <f>IF(Table1[[#This Row],[a_uciqe]]&lt;Table1[[#This Row],[b_uciqe]],"Naik","Turun")</f>
        <v>Naik</v>
      </c>
      <c r="O331" t="str">
        <f>IF(Table1[[#This Row],[b_uciqe]]&lt;Table1[[#This Row],[c_uciqe]],"Naik","Turun")</f>
        <v>Naik</v>
      </c>
      <c r="P331" t="str">
        <f>IF(Table1[[#This Row],[a_uciqe]]&lt;Table1[[#This Row],[c_uciqe]],"Naik","Turun")</f>
        <v>Naik</v>
      </c>
      <c r="Q331" t="s">
        <v>19</v>
      </c>
      <c r="R331" t="s">
        <v>19</v>
      </c>
      <c r="S331" t="s">
        <v>19</v>
      </c>
      <c r="T331" t="s">
        <v>19</v>
      </c>
    </row>
    <row r="332" spans="1:20" hidden="1" x14ac:dyDescent="0.25">
      <c r="A332">
        <v>330</v>
      </c>
      <c r="B332" t="s">
        <v>343</v>
      </c>
      <c r="C332" t="s">
        <v>19</v>
      </c>
      <c r="D332">
        <v>2.8737669204671401</v>
      </c>
      <c r="E332">
        <v>1.14809419257179</v>
      </c>
      <c r="F332">
        <v>2.8333732821503901</v>
      </c>
      <c r="G332">
        <v>1.1649217916910799</v>
      </c>
      <c r="H332">
        <v>2.2414627998828802</v>
      </c>
      <c r="I332">
        <v>2.6682693849359098</v>
      </c>
      <c r="J332" t="str">
        <f>IF(Table1[[#This Row],[a_uiqm]]&lt;Table1[[#This Row],[b_uiqm]],"Naik","Turun")</f>
        <v>Turun</v>
      </c>
      <c r="K332" t="str">
        <f>IF(Table1[[#This Row],[b_uiqm]]&lt;Table1[[#This Row],[c_uiqm]],"Naik","Turun")</f>
        <v>Turun</v>
      </c>
      <c r="L332" t="str">
        <f>IF(Table1[[#This Row],[a_uiqm]]&lt;Table1[[#This Row],[c_uiqm]],"Naik","Turun")</f>
        <v>Turun</v>
      </c>
      <c r="M332">
        <f>Table1[[#This Row],[c_uiqm]]-Table1[[#This Row],[a_uiqm]]</f>
        <v>-0.63230412058425989</v>
      </c>
      <c r="N332" t="str">
        <f>IF(Table1[[#This Row],[a_uciqe]]&lt;Table1[[#This Row],[b_uciqe]],"Naik","Turun")</f>
        <v>Naik</v>
      </c>
      <c r="O332" t="str">
        <f>IF(Table1[[#This Row],[b_uciqe]]&lt;Table1[[#This Row],[c_uciqe]],"Naik","Turun")</f>
        <v>Naik</v>
      </c>
      <c r="P332" t="str">
        <f>IF(Table1[[#This Row],[a_uciqe]]&lt;Table1[[#This Row],[c_uciqe]],"Naik","Turun")</f>
        <v>Naik</v>
      </c>
      <c r="Q332" t="s">
        <v>19</v>
      </c>
      <c r="R332" t="s">
        <v>19</v>
      </c>
      <c r="S332" t="s">
        <v>19</v>
      </c>
      <c r="T332" t="s">
        <v>19</v>
      </c>
    </row>
    <row r="333" spans="1:20" hidden="1" x14ac:dyDescent="0.25">
      <c r="A333">
        <v>331</v>
      </c>
      <c r="B333" t="s">
        <v>344</v>
      </c>
      <c r="C333" t="s">
        <v>19</v>
      </c>
      <c r="D333">
        <v>1.92163686301612</v>
      </c>
      <c r="E333">
        <v>1.6674064594749201</v>
      </c>
      <c r="F333">
        <v>1.8696951961016499</v>
      </c>
      <c r="G333">
        <v>1.70465815675239</v>
      </c>
      <c r="H333">
        <v>1.3811985321576801</v>
      </c>
      <c r="I333">
        <v>3.64010143796849</v>
      </c>
      <c r="J333" t="str">
        <f>IF(Table1[[#This Row],[a_uiqm]]&lt;Table1[[#This Row],[b_uiqm]],"Naik","Turun")</f>
        <v>Turun</v>
      </c>
      <c r="K333" t="str">
        <f>IF(Table1[[#This Row],[b_uiqm]]&lt;Table1[[#This Row],[c_uiqm]],"Naik","Turun")</f>
        <v>Turun</v>
      </c>
      <c r="L333" t="str">
        <f>IF(Table1[[#This Row],[a_uiqm]]&lt;Table1[[#This Row],[c_uiqm]],"Naik","Turun")</f>
        <v>Turun</v>
      </c>
      <c r="M333">
        <f>Table1[[#This Row],[c_uiqm]]-Table1[[#This Row],[a_uiqm]]</f>
        <v>-0.54043833085843995</v>
      </c>
      <c r="N333" t="str">
        <f>IF(Table1[[#This Row],[a_uciqe]]&lt;Table1[[#This Row],[b_uciqe]],"Naik","Turun")</f>
        <v>Naik</v>
      </c>
      <c r="O333" t="str">
        <f>IF(Table1[[#This Row],[b_uciqe]]&lt;Table1[[#This Row],[c_uciqe]],"Naik","Turun")</f>
        <v>Naik</v>
      </c>
      <c r="P333" t="str">
        <f>IF(Table1[[#This Row],[a_uciqe]]&lt;Table1[[#This Row],[c_uciqe]],"Naik","Turun")</f>
        <v>Naik</v>
      </c>
      <c r="Q333" t="s">
        <v>19</v>
      </c>
      <c r="R333" t="s">
        <v>19</v>
      </c>
      <c r="S333" t="s">
        <v>19</v>
      </c>
      <c r="T333" t="s">
        <v>19</v>
      </c>
    </row>
    <row r="334" spans="1:20" x14ac:dyDescent="0.25">
      <c r="A334">
        <v>866</v>
      </c>
      <c r="B334" t="s">
        <v>879</v>
      </c>
      <c r="C334" t="s">
        <v>19</v>
      </c>
      <c r="D334">
        <v>2.3673405909368301</v>
      </c>
      <c r="E334">
        <v>0.91236346262288903</v>
      </c>
      <c r="F334">
        <v>2.6396673532125399</v>
      </c>
      <c r="G334">
        <v>0.87043048500394804</v>
      </c>
      <c r="H334">
        <v>2.4007321882674901</v>
      </c>
      <c r="I334">
        <v>1.3658053940613399</v>
      </c>
      <c r="J334" t="str">
        <f>IF(Table1[[#This Row],[a_uiqm]]&lt;Table1[[#This Row],[b_uiqm]],"Naik","Turun")</f>
        <v>Naik</v>
      </c>
      <c r="K334" t="str">
        <f>IF(Table1[[#This Row],[b_uiqm]]&lt;Table1[[#This Row],[c_uiqm]],"Naik","Turun")</f>
        <v>Turun</v>
      </c>
      <c r="L334" t="str">
        <f>IF(Table1[[#This Row],[a_uiqm]]&lt;Table1[[#This Row],[c_uiqm]],"Naik","Turun")</f>
        <v>Naik</v>
      </c>
      <c r="M334">
        <f>Table1[[#This Row],[c_uiqm]]-Table1[[#This Row],[a_uiqm]]</f>
        <v>3.3391597330659994E-2</v>
      </c>
      <c r="N334" t="str">
        <f>IF(Table1[[#This Row],[a_uciqe]]&lt;Table1[[#This Row],[b_uciqe]],"Naik","Turun")</f>
        <v>Turun</v>
      </c>
      <c r="O334" t="str">
        <f>IF(Table1[[#This Row],[b_uciqe]]&lt;Table1[[#This Row],[c_uciqe]],"Naik","Turun")</f>
        <v>Naik</v>
      </c>
      <c r="P334" t="str">
        <f>IF(Table1[[#This Row],[a_uciqe]]&lt;Table1[[#This Row],[c_uciqe]],"Naik","Turun")</f>
        <v>Naik</v>
      </c>
      <c r="Q334" t="s">
        <v>19</v>
      </c>
      <c r="R334" t="s">
        <v>10</v>
      </c>
      <c r="S334" t="s">
        <v>10</v>
      </c>
      <c r="T334" t="s">
        <v>10</v>
      </c>
    </row>
    <row r="335" spans="1:20" x14ac:dyDescent="0.25">
      <c r="A335">
        <v>888</v>
      </c>
      <c r="B335" t="s">
        <v>901</v>
      </c>
      <c r="C335" t="s">
        <v>10</v>
      </c>
      <c r="D335">
        <v>2.82576071372555</v>
      </c>
      <c r="E335">
        <v>1.1170279581279401</v>
      </c>
      <c r="F335">
        <v>2.7914544769713001</v>
      </c>
      <c r="G335">
        <v>1.1388606781328301</v>
      </c>
      <c r="H335">
        <v>2.65830325214817</v>
      </c>
      <c r="I335">
        <v>1.97218253832562</v>
      </c>
      <c r="J335" t="str">
        <f>IF(Table1[[#This Row],[a_uiqm]]&lt;Table1[[#This Row],[b_uiqm]],"Naik","Turun")</f>
        <v>Turun</v>
      </c>
      <c r="K335" t="str">
        <f>IF(Table1[[#This Row],[b_uiqm]]&lt;Table1[[#This Row],[c_uiqm]],"Naik","Turun")</f>
        <v>Turun</v>
      </c>
      <c r="L335" t="str">
        <f>IF(Table1[[#This Row],[a_uiqm]]&lt;Table1[[#This Row],[c_uiqm]],"Naik","Turun")</f>
        <v>Turun</v>
      </c>
      <c r="M335">
        <f>Table1[[#This Row],[c_uiqm]]-Table1[[#This Row],[a_uiqm]]</f>
        <v>-0.16745746157738006</v>
      </c>
      <c r="N335" t="str">
        <f>IF(Table1[[#This Row],[a_uciqe]]&lt;Table1[[#This Row],[b_uciqe]],"Naik","Turun")</f>
        <v>Naik</v>
      </c>
      <c r="O335" t="str">
        <f>IF(Table1[[#This Row],[b_uciqe]]&lt;Table1[[#This Row],[c_uciqe]],"Naik","Turun")</f>
        <v>Naik</v>
      </c>
      <c r="P335" t="str">
        <f>IF(Table1[[#This Row],[a_uciqe]]&lt;Table1[[#This Row],[c_uciqe]],"Naik","Turun")</f>
        <v>Naik</v>
      </c>
      <c r="Q335" t="s">
        <v>10</v>
      </c>
      <c r="R335" t="s">
        <v>10</v>
      </c>
      <c r="S335" t="s">
        <v>10</v>
      </c>
      <c r="T335" t="s">
        <v>10</v>
      </c>
    </row>
    <row r="336" spans="1:20" hidden="1" x14ac:dyDescent="0.25">
      <c r="A336">
        <v>334</v>
      </c>
      <c r="B336" t="s">
        <v>347</v>
      </c>
      <c r="C336" t="s">
        <v>10</v>
      </c>
      <c r="D336">
        <v>2.1471744093075298</v>
      </c>
      <c r="E336">
        <v>0.92755560685368299</v>
      </c>
      <c r="F336">
        <v>2.1969442218366599</v>
      </c>
      <c r="G336">
        <v>0.93080226354111195</v>
      </c>
      <c r="H336">
        <v>1.9188406280674599</v>
      </c>
      <c r="I336">
        <v>1.8557994556428601</v>
      </c>
      <c r="J336" t="str">
        <f>IF(Table1[[#This Row],[a_uiqm]]&lt;Table1[[#This Row],[b_uiqm]],"Naik","Turun")</f>
        <v>Naik</v>
      </c>
      <c r="K336" t="str">
        <f>IF(Table1[[#This Row],[b_uiqm]]&lt;Table1[[#This Row],[c_uiqm]],"Naik","Turun")</f>
        <v>Turun</v>
      </c>
      <c r="L336" t="str">
        <f>IF(Table1[[#This Row],[a_uiqm]]&lt;Table1[[#This Row],[c_uiqm]],"Naik","Turun")</f>
        <v>Turun</v>
      </c>
      <c r="M336">
        <f>Table1[[#This Row],[c_uiqm]]-Table1[[#This Row],[a_uiqm]]</f>
        <v>-0.22833378124006987</v>
      </c>
      <c r="N336" t="str">
        <f>IF(Table1[[#This Row],[a_uciqe]]&lt;Table1[[#This Row],[b_uciqe]],"Naik","Turun")</f>
        <v>Naik</v>
      </c>
      <c r="O336" t="str">
        <f>IF(Table1[[#This Row],[b_uciqe]]&lt;Table1[[#This Row],[c_uciqe]],"Naik","Turun")</f>
        <v>Naik</v>
      </c>
      <c r="P336" t="str">
        <f>IF(Table1[[#This Row],[a_uciqe]]&lt;Table1[[#This Row],[c_uciqe]],"Naik","Turun")</f>
        <v>Naik</v>
      </c>
      <c r="Q336" t="s">
        <v>10</v>
      </c>
      <c r="R336" t="s">
        <v>19</v>
      </c>
      <c r="S336" t="s">
        <v>19</v>
      </c>
      <c r="T336" t="s">
        <v>19</v>
      </c>
    </row>
    <row r="337" spans="1:20" hidden="1" x14ac:dyDescent="0.25">
      <c r="A337">
        <v>335</v>
      </c>
      <c r="B337" t="s">
        <v>348</v>
      </c>
      <c r="C337" t="s">
        <v>10</v>
      </c>
      <c r="D337">
        <v>2.7714867229754798</v>
      </c>
      <c r="E337">
        <v>0.70357515538577398</v>
      </c>
      <c r="F337">
        <v>2.8032427730070002</v>
      </c>
      <c r="G337">
        <v>0.70229821212430499</v>
      </c>
      <c r="H337">
        <v>2.6297686904489099</v>
      </c>
      <c r="I337">
        <v>0.88968548516013302</v>
      </c>
      <c r="J337" t="str">
        <f>IF(Table1[[#This Row],[a_uiqm]]&lt;Table1[[#This Row],[b_uiqm]],"Naik","Turun")</f>
        <v>Naik</v>
      </c>
      <c r="K337" t="str">
        <f>IF(Table1[[#This Row],[b_uiqm]]&lt;Table1[[#This Row],[c_uiqm]],"Naik","Turun")</f>
        <v>Turun</v>
      </c>
      <c r="L337" t="str">
        <f>IF(Table1[[#This Row],[a_uiqm]]&lt;Table1[[#This Row],[c_uiqm]],"Naik","Turun")</f>
        <v>Turun</v>
      </c>
      <c r="M337">
        <f>Table1[[#This Row],[c_uiqm]]-Table1[[#This Row],[a_uiqm]]</f>
        <v>-0.14171803252656989</v>
      </c>
      <c r="N337" t="str">
        <f>IF(Table1[[#This Row],[a_uciqe]]&lt;Table1[[#This Row],[b_uciqe]],"Naik","Turun")</f>
        <v>Turun</v>
      </c>
      <c r="O337" t="str">
        <f>IF(Table1[[#This Row],[b_uciqe]]&lt;Table1[[#This Row],[c_uciqe]],"Naik","Turun")</f>
        <v>Naik</v>
      </c>
      <c r="P337" t="str">
        <f>IF(Table1[[#This Row],[a_uciqe]]&lt;Table1[[#This Row],[c_uciqe]],"Naik","Turun")</f>
        <v>Naik</v>
      </c>
      <c r="Q337" t="s">
        <v>10</v>
      </c>
      <c r="R337" t="s">
        <v>19</v>
      </c>
      <c r="S337" t="s">
        <v>19</v>
      </c>
      <c r="T337" t="s">
        <v>19</v>
      </c>
    </row>
    <row r="338" spans="1:20" x14ac:dyDescent="0.25">
      <c r="A338">
        <v>9</v>
      </c>
      <c r="B338" t="s">
        <v>21</v>
      </c>
      <c r="C338" t="s">
        <v>12</v>
      </c>
      <c r="D338">
        <v>1.6870638069681301</v>
      </c>
      <c r="E338">
        <v>0.66286817929456099</v>
      </c>
      <c r="F338">
        <v>1.6509728693478201</v>
      </c>
      <c r="G338">
        <v>0.68173908498973501</v>
      </c>
      <c r="H338">
        <v>1.9079473633092401</v>
      </c>
      <c r="I338">
        <v>1.1545697976625799</v>
      </c>
      <c r="J338" t="str">
        <f>IF(Table1[[#This Row],[a_uiqm]]&lt;Table1[[#This Row],[b_uiqm]],"Naik","Turun")</f>
        <v>Turun</v>
      </c>
      <c r="K338" t="str">
        <f>IF(Table1[[#This Row],[b_uiqm]]&lt;Table1[[#This Row],[c_uiqm]],"Naik","Turun")</f>
        <v>Naik</v>
      </c>
      <c r="L338" t="str">
        <f>IF(Table1[[#This Row],[a_uiqm]]&lt;Table1[[#This Row],[c_uiqm]],"Naik","Turun")</f>
        <v>Naik</v>
      </c>
      <c r="M338">
        <f>Table1[[#This Row],[c_uiqm]]-Table1[[#This Row],[a_uiqm]]</f>
        <v>0.22088355634111001</v>
      </c>
      <c r="N338" t="str">
        <f>IF(Table1[[#This Row],[a_uciqe]]&lt;Table1[[#This Row],[b_uciqe]],"Naik","Turun")</f>
        <v>Naik</v>
      </c>
      <c r="O338" t="str">
        <f>IF(Table1[[#This Row],[b_uciqe]]&lt;Table1[[#This Row],[c_uciqe]],"Naik","Turun")</f>
        <v>Naik</v>
      </c>
      <c r="P338" t="str">
        <f>IF(Table1[[#This Row],[a_uciqe]]&lt;Table1[[#This Row],[c_uciqe]],"Naik","Turun")</f>
        <v>Naik</v>
      </c>
      <c r="Q338" t="s">
        <v>12</v>
      </c>
      <c r="R338" t="s">
        <v>12</v>
      </c>
      <c r="S338" t="s">
        <v>12</v>
      </c>
      <c r="T338" t="s">
        <v>12</v>
      </c>
    </row>
    <row r="339" spans="1:20" hidden="1" x14ac:dyDescent="0.25">
      <c r="A339">
        <v>337</v>
      </c>
      <c r="B339" t="s">
        <v>350</v>
      </c>
      <c r="C339" t="s">
        <v>12</v>
      </c>
      <c r="D339">
        <v>2.0733364763652</v>
      </c>
      <c r="E339">
        <v>0.94993681252534301</v>
      </c>
      <c r="F339">
        <v>2.3509756392496999</v>
      </c>
      <c r="G339">
        <v>0.95961505834114202</v>
      </c>
      <c r="H339">
        <v>2.63309996555174</v>
      </c>
      <c r="I339">
        <v>1.7191524523217301</v>
      </c>
      <c r="J339" t="str">
        <f>IF(Table1[[#This Row],[a_uiqm]]&lt;Table1[[#This Row],[b_uiqm]],"Naik","Turun")</f>
        <v>Naik</v>
      </c>
      <c r="K339" t="str">
        <f>IF(Table1[[#This Row],[b_uiqm]]&lt;Table1[[#This Row],[c_uiqm]],"Naik","Turun")</f>
        <v>Naik</v>
      </c>
      <c r="L339" t="str">
        <f>IF(Table1[[#This Row],[a_uiqm]]&lt;Table1[[#This Row],[c_uiqm]],"Naik","Turun")</f>
        <v>Naik</v>
      </c>
      <c r="M339">
        <f>Table1[[#This Row],[c_uiqm]]-Table1[[#This Row],[a_uiqm]]</f>
        <v>0.55976348918653995</v>
      </c>
      <c r="N339" t="str">
        <f>IF(Table1[[#This Row],[a_uciqe]]&lt;Table1[[#This Row],[b_uciqe]],"Naik","Turun")</f>
        <v>Naik</v>
      </c>
      <c r="O339" t="str">
        <f>IF(Table1[[#This Row],[b_uciqe]]&lt;Table1[[#This Row],[c_uciqe]],"Naik","Turun")</f>
        <v>Naik</v>
      </c>
      <c r="P339" t="str">
        <f>IF(Table1[[#This Row],[a_uciqe]]&lt;Table1[[#This Row],[c_uciqe]],"Naik","Turun")</f>
        <v>Naik</v>
      </c>
      <c r="Q339" t="s">
        <v>12</v>
      </c>
      <c r="R339" t="s">
        <v>19</v>
      </c>
      <c r="S339" t="s">
        <v>19</v>
      </c>
      <c r="T339" t="s">
        <v>19</v>
      </c>
    </row>
    <row r="340" spans="1:20" hidden="1" x14ac:dyDescent="0.25">
      <c r="A340">
        <v>338</v>
      </c>
      <c r="B340" t="s">
        <v>351</v>
      </c>
      <c r="C340" t="s">
        <v>12</v>
      </c>
      <c r="D340">
        <v>1.9021412556633299</v>
      </c>
      <c r="E340">
        <v>0.87362612590938704</v>
      </c>
      <c r="F340">
        <v>2.0980676025871001</v>
      </c>
      <c r="G340">
        <v>0.89172379140073399</v>
      </c>
      <c r="H340">
        <v>2.41246293615872</v>
      </c>
      <c r="I340">
        <v>1.41592386119727</v>
      </c>
      <c r="J340" t="str">
        <f>IF(Table1[[#This Row],[a_uiqm]]&lt;Table1[[#This Row],[b_uiqm]],"Naik","Turun")</f>
        <v>Naik</v>
      </c>
      <c r="K340" t="str">
        <f>IF(Table1[[#This Row],[b_uiqm]]&lt;Table1[[#This Row],[c_uiqm]],"Naik","Turun")</f>
        <v>Naik</v>
      </c>
      <c r="L340" t="str">
        <f>IF(Table1[[#This Row],[a_uiqm]]&lt;Table1[[#This Row],[c_uiqm]],"Naik","Turun")</f>
        <v>Naik</v>
      </c>
      <c r="M340">
        <f>Table1[[#This Row],[c_uiqm]]-Table1[[#This Row],[a_uiqm]]</f>
        <v>0.51032168049539006</v>
      </c>
      <c r="N340" t="str">
        <f>IF(Table1[[#This Row],[a_uciqe]]&lt;Table1[[#This Row],[b_uciqe]],"Naik","Turun")</f>
        <v>Naik</v>
      </c>
      <c r="O340" t="str">
        <f>IF(Table1[[#This Row],[b_uciqe]]&lt;Table1[[#This Row],[c_uciqe]],"Naik","Turun")</f>
        <v>Naik</v>
      </c>
      <c r="P340" t="str">
        <f>IF(Table1[[#This Row],[a_uciqe]]&lt;Table1[[#This Row],[c_uciqe]],"Naik","Turun")</f>
        <v>Naik</v>
      </c>
      <c r="Q340" t="s">
        <v>12</v>
      </c>
      <c r="R340" t="s">
        <v>19</v>
      </c>
      <c r="S340" t="s">
        <v>19</v>
      </c>
      <c r="T340" t="s">
        <v>19</v>
      </c>
    </row>
    <row r="341" spans="1:20" x14ac:dyDescent="0.25">
      <c r="A341">
        <v>11</v>
      </c>
      <c r="B341" t="s">
        <v>23</v>
      </c>
      <c r="C341" t="s">
        <v>10</v>
      </c>
      <c r="D341">
        <v>1.8990436745938499</v>
      </c>
      <c r="E341">
        <v>0.64958262676409695</v>
      </c>
      <c r="F341">
        <v>2.0039211570447302</v>
      </c>
      <c r="G341">
        <v>0.64599859513310398</v>
      </c>
      <c r="H341">
        <v>2.1153604530780701</v>
      </c>
      <c r="I341">
        <v>0.92417513052690503</v>
      </c>
      <c r="J341" t="str">
        <f>IF(Table1[[#This Row],[a_uiqm]]&lt;Table1[[#This Row],[b_uiqm]],"Naik","Turun")</f>
        <v>Naik</v>
      </c>
      <c r="K341" t="str">
        <f>IF(Table1[[#This Row],[b_uiqm]]&lt;Table1[[#This Row],[c_uiqm]],"Naik","Turun")</f>
        <v>Naik</v>
      </c>
      <c r="L341" t="str">
        <f>IF(Table1[[#This Row],[a_uiqm]]&lt;Table1[[#This Row],[c_uiqm]],"Naik","Turun")</f>
        <v>Naik</v>
      </c>
      <c r="M341">
        <f>Table1[[#This Row],[c_uiqm]]-Table1[[#This Row],[a_uiqm]]</f>
        <v>0.21631677848422015</v>
      </c>
      <c r="N341" t="str">
        <f>IF(Table1[[#This Row],[a_uciqe]]&lt;Table1[[#This Row],[b_uciqe]],"Naik","Turun")</f>
        <v>Turun</v>
      </c>
      <c r="O341" t="str">
        <f>IF(Table1[[#This Row],[b_uciqe]]&lt;Table1[[#This Row],[c_uciqe]],"Naik","Turun")</f>
        <v>Naik</v>
      </c>
      <c r="P341" t="str">
        <f>IF(Table1[[#This Row],[a_uciqe]]&lt;Table1[[#This Row],[c_uciqe]],"Naik","Turun")</f>
        <v>Naik</v>
      </c>
      <c r="Q341" t="s">
        <v>10</v>
      </c>
      <c r="R341" t="s">
        <v>12</v>
      </c>
      <c r="S341" t="s">
        <v>12</v>
      </c>
      <c r="T341" t="s">
        <v>12</v>
      </c>
    </row>
    <row r="342" spans="1:20" hidden="1" x14ac:dyDescent="0.25">
      <c r="A342">
        <v>340</v>
      </c>
      <c r="B342" t="s">
        <v>353</v>
      </c>
      <c r="C342" t="s">
        <v>12</v>
      </c>
      <c r="D342">
        <v>1.92621308506452</v>
      </c>
      <c r="E342">
        <v>0.67392256754948698</v>
      </c>
      <c r="F342">
        <v>1.93686590386361</v>
      </c>
      <c r="G342">
        <v>0.67139545591474903</v>
      </c>
      <c r="H342">
        <v>2.3562417102406399</v>
      </c>
      <c r="I342">
        <v>0.75894244306137804</v>
      </c>
      <c r="J342" t="str">
        <f>IF(Table1[[#This Row],[a_uiqm]]&lt;Table1[[#This Row],[b_uiqm]],"Naik","Turun")</f>
        <v>Naik</v>
      </c>
      <c r="K342" t="str">
        <f>IF(Table1[[#This Row],[b_uiqm]]&lt;Table1[[#This Row],[c_uiqm]],"Naik","Turun")</f>
        <v>Naik</v>
      </c>
      <c r="L342" t="str">
        <f>IF(Table1[[#This Row],[a_uiqm]]&lt;Table1[[#This Row],[c_uiqm]],"Naik","Turun")</f>
        <v>Naik</v>
      </c>
      <c r="M342">
        <f>Table1[[#This Row],[c_uiqm]]-Table1[[#This Row],[a_uiqm]]</f>
        <v>0.43002862517611984</v>
      </c>
      <c r="N342" t="str">
        <f>IF(Table1[[#This Row],[a_uciqe]]&lt;Table1[[#This Row],[b_uciqe]],"Naik","Turun")</f>
        <v>Turun</v>
      </c>
      <c r="O342" t="str">
        <f>IF(Table1[[#This Row],[b_uciqe]]&lt;Table1[[#This Row],[c_uciqe]],"Naik","Turun")</f>
        <v>Naik</v>
      </c>
      <c r="P342" t="str">
        <f>IF(Table1[[#This Row],[a_uciqe]]&lt;Table1[[#This Row],[c_uciqe]],"Naik","Turun")</f>
        <v>Naik</v>
      </c>
      <c r="Q342" t="s">
        <v>12</v>
      </c>
      <c r="R342" t="s">
        <v>19</v>
      </c>
      <c r="S342" t="s">
        <v>19</v>
      </c>
      <c r="T342" t="s">
        <v>19</v>
      </c>
    </row>
    <row r="343" spans="1:20" hidden="1" x14ac:dyDescent="0.25">
      <c r="A343">
        <v>341</v>
      </c>
      <c r="B343" t="s">
        <v>354</v>
      </c>
      <c r="C343" t="s">
        <v>12</v>
      </c>
      <c r="D343">
        <v>2.7013354466325099</v>
      </c>
      <c r="E343">
        <v>0.80783486645313296</v>
      </c>
      <c r="F343">
        <v>2.7452531492931298</v>
      </c>
      <c r="G343">
        <v>0.79954600583191004</v>
      </c>
      <c r="H343">
        <v>2.2653288465539498</v>
      </c>
      <c r="I343">
        <v>2.3196577341673099</v>
      </c>
      <c r="J343" t="str">
        <f>IF(Table1[[#This Row],[a_uiqm]]&lt;Table1[[#This Row],[b_uiqm]],"Naik","Turun")</f>
        <v>Naik</v>
      </c>
      <c r="K343" t="str">
        <f>IF(Table1[[#This Row],[b_uiqm]]&lt;Table1[[#This Row],[c_uiqm]],"Naik","Turun")</f>
        <v>Turun</v>
      </c>
      <c r="L343" t="str">
        <f>IF(Table1[[#This Row],[a_uiqm]]&lt;Table1[[#This Row],[c_uiqm]],"Naik","Turun")</f>
        <v>Turun</v>
      </c>
      <c r="M343">
        <f>Table1[[#This Row],[c_uiqm]]-Table1[[#This Row],[a_uiqm]]</f>
        <v>-0.43600660007856007</v>
      </c>
      <c r="N343" t="str">
        <f>IF(Table1[[#This Row],[a_uciqe]]&lt;Table1[[#This Row],[b_uciqe]],"Naik","Turun")</f>
        <v>Turun</v>
      </c>
      <c r="O343" t="str">
        <f>IF(Table1[[#This Row],[b_uciqe]]&lt;Table1[[#This Row],[c_uciqe]],"Naik","Turun")</f>
        <v>Naik</v>
      </c>
      <c r="P343" t="str">
        <f>IF(Table1[[#This Row],[a_uciqe]]&lt;Table1[[#This Row],[c_uciqe]],"Naik","Turun")</f>
        <v>Naik</v>
      </c>
      <c r="Q343" t="s">
        <v>12</v>
      </c>
      <c r="R343" t="s">
        <v>19</v>
      </c>
      <c r="S343" t="s">
        <v>19</v>
      </c>
      <c r="T343" t="s">
        <v>19</v>
      </c>
    </row>
    <row r="344" spans="1:20" hidden="1" x14ac:dyDescent="0.25">
      <c r="A344">
        <v>342</v>
      </c>
      <c r="B344" t="s">
        <v>355</v>
      </c>
      <c r="C344" t="s">
        <v>12</v>
      </c>
      <c r="D344">
        <v>3.3795533825846502</v>
      </c>
      <c r="E344">
        <v>1.0763010157222399</v>
      </c>
      <c r="F344">
        <v>3.3760526215931601</v>
      </c>
      <c r="G344">
        <v>1.09285918665936</v>
      </c>
      <c r="H344">
        <v>2.3117677678190298</v>
      </c>
      <c r="I344">
        <v>3.1785762335691898</v>
      </c>
      <c r="J344" t="str">
        <f>IF(Table1[[#This Row],[a_uiqm]]&lt;Table1[[#This Row],[b_uiqm]],"Naik","Turun")</f>
        <v>Turun</v>
      </c>
      <c r="K344" t="str">
        <f>IF(Table1[[#This Row],[b_uiqm]]&lt;Table1[[#This Row],[c_uiqm]],"Naik","Turun")</f>
        <v>Turun</v>
      </c>
      <c r="L344" t="str">
        <f>IF(Table1[[#This Row],[a_uiqm]]&lt;Table1[[#This Row],[c_uiqm]],"Naik","Turun")</f>
        <v>Turun</v>
      </c>
      <c r="M344">
        <f>Table1[[#This Row],[c_uiqm]]-Table1[[#This Row],[a_uiqm]]</f>
        <v>-1.0677856147656204</v>
      </c>
      <c r="N344" t="str">
        <f>IF(Table1[[#This Row],[a_uciqe]]&lt;Table1[[#This Row],[b_uciqe]],"Naik","Turun")</f>
        <v>Naik</v>
      </c>
      <c r="O344" t="str">
        <f>IF(Table1[[#This Row],[b_uciqe]]&lt;Table1[[#This Row],[c_uciqe]],"Naik","Turun")</f>
        <v>Naik</v>
      </c>
      <c r="P344" t="str">
        <f>IF(Table1[[#This Row],[a_uciqe]]&lt;Table1[[#This Row],[c_uciqe]],"Naik","Turun")</f>
        <v>Naik</v>
      </c>
      <c r="Q344" t="s">
        <v>12</v>
      </c>
      <c r="R344" t="s">
        <v>19</v>
      </c>
      <c r="S344" t="s">
        <v>19</v>
      </c>
      <c r="T344" t="s">
        <v>19</v>
      </c>
    </row>
    <row r="345" spans="1:20" x14ac:dyDescent="0.25">
      <c r="A345">
        <v>34</v>
      </c>
      <c r="B345" t="s">
        <v>46</v>
      </c>
      <c r="C345" t="s">
        <v>19</v>
      </c>
      <c r="D345">
        <v>2.6040917592770101</v>
      </c>
      <c r="E345">
        <v>1.1649496736598</v>
      </c>
      <c r="F345">
        <v>2.5195429783815499</v>
      </c>
      <c r="G345">
        <v>1.1672404362853901</v>
      </c>
      <c r="H345">
        <v>2.78985090787089</v>
      </c>
      <c r="I345">
        <v>2.1247703769131498</v>
      </c>
      <c r="J345" t="str">
        <f>IF(Table1[[#This Row],[a_uiqm]]&lt;Table1[[#This Row],[b_uiqm]],"Naik","Turun")</f>
        <v>Turun</v>
      </c>
      <c r="K345" t="str">
        <f>IF(Table1[[#This Row],[b_uiqm]]&lt;Table1[[#This Row],[c_uiqm]],"Naik","Turun")</f>
        <v>Naik</v>
      </c>
      <c r="L345" t="str">
        <f>IF(Table1[[#This Row],[a_uiqm]]&lt;Table1[[#This Row],[c_uiqm]],"Naik","Turun")</f>
        <v>Naik</v>
      </c>
      <c r="M345">
        <f>Table1[[#This Row],[c_uiqm]]-Table1[[#This Row],[a_uiqm]]</f>
        <v>0.18575914859387987</v>
      </c>
      <c r="N345" t="str">
        <f>IF(Table1[[#This Row],[a_uciqe]]&lt;Table1[[#This Row],[b_uciqe]],"Naik","Turun")</f>
        <v>Naik</v>
      </c>
      <c r="O345" t="str">
        <f>IF(Table1[[#This Row],[b_uciqe]]&lt;Table1[[#This Row],[c_uciqe]],"Naik","Turun")</f>
        <v>Naik</v>
      </c>
      <c r="P345" t="str">
        <f>IF(Table1[[#This Row],[a_uciqe]]&lt;Table1[[#This Row],[c_uciqe]],"Naik","Turun")</f>
        <v>Naik</v>
      </c>
      <c r="Q345" t="s">
        <v>19</v>
      </c>
      <c r="R345" t="s">
        <v>12</v>
      </c>
      <c r="S345" t="s">
        <v>12</v>
      </c>
      <c r="T345" t="s">
        <v>12</v>
      </c>
    </row>
    <row r="346" spans="1:20" hidden="1" x14ac:dyDescent="0.25">
      <c r="A346">
        <v>344</v>
      </c>
      <c r="B346" t="s">
        <v>357</v>
      </c>
      <c r="C346" t="s">
        <v>10</v>
      </c>
      <c r="D346">
        <v>2.7345058376301798</v>
      </c>
      <c r="E346">
        <v>0.80638105136267502</v>
      </c>
      <c r="F346">
        <v>2.7545151539038502</v>
      </c>
      <c r="G346">
        <v>0.81520401839062995</v>
      </c>
      <c r="H346">
        <v>2.3979905491064102</v>
      </c>
      <c r="I346">
        <v>1.55375336905231</v>
      </c>
      <c r="J346" t="str">
        <f>IF(Table1[[#This Row],[a_uiqm]]&lt;Table1[[#This Row],[b_uiqm]],"Naik","Turun")</f>
        <v>Naik</v>
      </c>
      <c r="K346" t="str">
        <f>IF(Table1[[#This Row],[b_uiqm]]&lt;Table1[[#This Row],[c_uiqm]],"Naik","Turun")</f>
        <v>Turun</v>
      </c>
      <c r="L346" t="str">
        <f>IF(Table1[[#This Row],[a_uiqm]]&lt;Table1[[#This Row],[c_uiqm]],"Naik","Turun")</f>
        <v>Turun</v>
      </c>
      <c r="M346">
        <f>Table1[[#This Row],[c_uiqm]]-Table1[[#This Row],[a_uiqm]]</f>
        <v>-0.33651528852376966</v>
      </c>
      <c r="N346" t="str">
        <f>IF(Table1[[#This Row],[a_uciqe]]&lt;Table1[[#This Row],[b_uciqe]],"Naik","Turun")</f>
        <v>Naik</v>
      </c>
      <c r="O346" t="str">
        <f>IF(Table1[[#This Row],[b_uciqe]]&lt;Table1[[#This Row],[c_uciqe]],"Naik","Turun")</f>
        <v>Naik</v>
      </c>
      <c r="P346" t="str">
        <f>IF(Table1[[#This Row],[a_uciqe]]&lt;Table1[[#This Row],[c_uciqe]],"Naik","Turun")</f>
        <v>Naik</v>
      </c>
      <c r="Q346" t="s">
        <v>10</v>
      </c>
      <c r="R346" t="s">
        <v>19</v>
      </c>
      <c r="S346" t="s">
        <v>19</v>
      </c>
      <c r="T346" t="s">
        <v>19</v>
      </c>
    </row>
    <row r="347" spans="1:20" hidden="1" x14ac:dyDescent="0.25">
      <c r="A347">
        <v>345</v>
      </c>
      <c r="B347" t="s">
        <v>358</v>
      </c>
      <c r="C347" t="s">
        <v>12</v>
      </c>
      <c r="D347">
        <v>3.0018605027793299</v>
      </c>
      <c r="E347">
        <v>0.95331430028352204</v>
      </c>
      <c r="F347">
        <v>2.99836083446632</v>
      </c>
      <c r="G347">
        <v>0.975358513660741</v>
      </c>
      <c r="H347">
        <v>2.7650763291856801</v>
      </c>
      <c r="I347">
        <v>1.84230067197127</v>
      </c>
      <c r="J347" t="str">
        <f>IF(Table1[[#This Row],[a_uiqm]]&lt;Table1[[#This Row],[b_uiqm]],"Naik","Turun")</f>
        <v>Turun</v>
      </c>
      <c r="K347" t="str">
        <f>IF(Table1[[#This Row],[b_uiqm]]&lt;Table1[[#This Row],[c_uiqm]],"Naik","Turun")</f>
        <v>Turun</v>
      </c>
      <c r="L347" t="str">
        <f>IF(Table1[[#This Row],[a_uiqm]]&lt;Table1[[#This Row],[c_uiqm]],"Naik","Turun")</f>
        <v>Turun</v>
      </c>
      <c r="M347">
        <f>Table1[[#This Row],[c_uiqm]]-Table1[[#This Row],[a_uiqm]]</f>
        <v>-0.23678417359364978</v>
      </c>
      <c r="N347" t="str">
        <f>IF(Table1[[#This Row],[a_uciqe]]&lt;Table1[[#This Row],[b_uciqe]],"Naik","Turun")</f>
        <v>Naik</v>
      </c>
      <c r="O347" t="str">
        <f>IF(Table1[[#This Row],[b_uciqe]]&lt;Table1[[#This Row],[c_uciqe]],"Naik","Turun")</f>
        <v>Naik</v>
      </c>
      <c r="P347" t="str">
        <f>IF(Table1[[#This Row],[a_uciqe]]&lt;Table1[[#This Row],[c_uciqe]],"Naik","Turun")</f>
        <v>Naik</v>
      </c>
      <c r="Q347" t="s">
        <v>12</v>
      </c>
      <c r="R347" t="s">
        <v>19</v>
      </c>
      <c r="S347" t="s">
        <v>19</v>
      </c>
      <c r="T347" t="s">
        <v>19</v>
      </c>
    </row>
    <row r="348" spans="1:20" hidden="1" x14ac:dyDescent="0.25">
      <c r="A348">
        <v>346</v>
      </c>
      <c r="B348" t="s">
        <v>359</v>
      </c>
      <c r="C348" t="s">
        <v>19</v>
      </c>
      <c r="D348">
        <v>1.8623370975498901</v>
      </c>
      <c r="E348">
        <v>2.4793778531225099</v>
      </c>
      <c r="F348">
        <v>1.8175013396239399</v>
      </c>
      <c r="G348">
        <v>2.6332384152675301</v>
      </c>
      <c r="H348">
        <v>1.2388619912956</v>
      </c>
      <c r="I348">
        <v>4.7996750140261897</v>
      </c>
      <c r="J348" t="str">
        <f>IF(Table1[[#This Row],[a_uiqm]]&lt;Table1[[#This Row],[b_uiqm]],"Naik","Turun")</f>
        <v>Turun</v>
      </c>
      <c r="K348" t="str">
        <f>IF(Table1[[#This Row],[b_uiqm]]&lt;Table1[[#This Row],[c_uiqm]],"Naik","Turun")</f>
        <v>Turun</v>
      </c>
      <c r="L348" t="str">
        <f>IF(Table1[[#This Row],[a_uiqm]]&lt;Table1[[#This Row],[c_uiqm]],"Naik","Turun")</f>
        <v>Turun</v>
      </c>
      <c r="M348">
        <f>Table1[[#This Row],[c_uiqm]]-Table1[[#This Row],[a_uiqm]]</f>
        <v>-0.62347510625429003</v>
      </c>
      <c r="N348" t="str">
        <f>IF(Table1[[#This Row],[a_uciqe]]&lt;Table1[[#This Row],[b_uciqe]],"Naik","Turun")</f>
        <v>Naik</v>
      </c>
      <c r="O348" t="str">
        <f>IF(Table1[[#This Row],[b_uciqe]]&lt;Table1[[#This Row],[c_uciqe]],"Naik","Turun")</f>
        <v>Naik</v>
      </c>
      <c r="P348" t="str">
        <f>IF(Table1[[#This Row],[a_uciqe]]&lt;Table1[[#This Row],[c_uciqe]],"Naik","Turun")</f>
        <v>Naik</v>
      </c>
      <c r="Q348" t="s">
        <v>19</v>
      </c>
      <c r="R348" t="s">
        <v>19</v>
      </c>
      <c r="S348" t="s">
        <v>19</v>
      </c>
      <c r="T348" t="s">
        <v>19</v>
      </c>
    </row>
    <row r="349" spans="1:20" hidden="1" x14ac:dyDescent="0.25">
      <c r="A349">
        <v>347</v>
      </c>
      <c r="B349" t="s">
        <v>360</v>
      </c>
      <c r="C349" t="s">
        <v>12</v>
      </c>
      <c r="D349">
        <v>2.0899445730608099</v>
      </c>
      <c r="E349">
        <v>0.714170500548862</v>
      </c>
      <c r="F349">
        <v>2.11162809040417</v>
      </c>
      <c r="G349">
        <v>0.72249853209447901</v>
      </c>
      <c r="H349">
        <v>1.6843578435350799</v>
      </c>
      <c r="I349">
        <v>1.4331330793156101</v>
      </c>
      <c r="J349" t="str">
        <f>IF(Table1[[#This Row],[a_uiqm]]&lt;Table1[[#This Row],[b_uiqm]],"Naik","Turun")</f>
        <v>Naik</v>
      </c>
      <c r="K349" t="str">
        <f>IF(Table1[[#This Row],[b_uiqm]]&lt;Table1[[#This Row],[c_uiqm]],"Naik","Turun")</f>
        <v>Turun</v>
      </c>
      <c r="L349" t="str">
        <f>IF(Table1[[#This Row],[a_uiqm]]&lt;Table1[[#This Row],[c_uiqm]],"Naik","Turun")</f>
        <v>Turun</v>
      </c>
      <c r="M349">
        <f>Table1[[#This Row],[c_uiqm]]-Table1[[#This Row],[a_uiqm]]</f>
        <v>-0.40558672952573005</v>
      </c>
      <c r="N349" t="str">
        <f>IF(Table1[[#This Row],[a_uciqe]]&lt;Table1[[#This Row],[b_uciqe]],"Naik","Turun")</f>
        <v>Naik</v>
      </c>
      <c r="O349" t="str">
        <f>IF(Table1[[#This Row],[b_uciqe]]&lt;Table1[[#This Row],[c_uciqe]],"Naik","Turun")</f>
        <v>Naik</v>
      </c>
      <c r="P349" t="str">
        <f>IF(Table1[[#This Row],[a_uciqe]]&lt;Table1[[#This Row],[c_uciqe]],"Naik","Turun")</f>
        <v>Naik</v>
      </c>
      <c r="Q349" t="s">
        <v>12</v>
      </c>
      <c r="R349" t="s">
        <v>19</v>
      </c>
      <c r="S349" t="s">
        <v>19</v>
      </c>
      <c r="T349" t="s">
        <v>19</v>
      </c>
    </row>
    <row r="350" spans="1:20" hidden="1" x14ac:dyDescent="0.25">
      <c r="A350">
        <v>348</v>
      </c>
      <c r="B350" t="s">
        <v>361</v>
      </c>
      <c r="C350" t="s">
        <v>10</v>
      </c>
      <c r="D350">
        <v>2.9305860403545601</v>
      </c>
      <c r="E350">
        <v>1.3957042746107799</v>
      </c>
      <c r="F350">
        <v>2.9334698401864001</v>
      </c>
      <c r="G350">
        <v>1.4072687938964601</v>
      </c>
      <c r="H350">
        <v>1.9970070766046</v>
      </c>
      <c r="I350">
        <v>4.5403788561442502</v>
      </c>
      <c r="J350" t="str">
        <f>IF(Table1[[#This Row],[a_uiqm]]&lt;Table1[[#This Row],[b_uiqm]],"Naik","Turun")</f>
        <v>Naik</v>
      </c>
      <c r="K350" t="str">
        <f>IF(Table1[[#This Row],[b_uiqm]]&lt;Table1[[#This Row],[c_uiqm]],"Naik","Turun")</f>
        <v>Turun</v>
      </c>
      <c r="L350" t="str">
        <f>IF(Table1[[#This Row],[a_uiqm]]&lt;Table1[[#This Row],[c_uiqm]],"Naik","Turun")</f>
        <v>Turun</v>
      </c>
      <c r="M350">
        <f>Table1[[#This Row],[c_uiqm]]-Table1[[#This Row],[a_uiqm]]</f>
        <v>-0.93357896374996008</v>
      </c>
      <c r="N350" t="str">
        <f>IF(Table1[[#This Row],[a_uciqe]]&lt;Table1[[#This Row],[b_uciqe]],"Naik","Turun")</f>
        <v>Naik</v>
      </c>
      <c r="O350" t="str">
        <f>IF(Table1[[#This Row],[b_uciqe]]&lt;Table1[[#This Row],[c_uciqe]],"Naik","Turun")</f>
        <v>Naik</v>
      </c>
      <c r="P350" t="str">
        <f>IF(Table1[[#This Row],[a_uciqe]]&lt;Table1[[#This Row],[c_uciqe]],"Naik","Turun")</f>
        <v>Naik</v>
      </c>
      <c r="Q350" t="s">
        <v>10</v>
      </c>
      <c r="R350" t="s">
        <v>19</v>
      </c>
      <c r="S350" t="s">
        <v>19</v>
      </c>
      <c r="T350" t="s">
        <v>19</v>
      </c>
    </row>
    <row r="351" spans="1:20" hidden="1" x14ac:dyDescent="0.25">
      <c r="A351">
        <v>349</v>
      </c>
      <c r="B351" t="s">
        <v>362</v>
      </c>
      <c r="C351" t="s">
        <v>10</v>
      </c>
      <c r="D351">
        <v>2.2537127404462902</v>
      </c>
      <c r="E351">
        <v>0.872821135182139</v>
      </c>
      <c r="F351">
        <v>2.38601003375901</v>
      </c>
      <c r="G351">
        <v>0.86504934746979301</v>
      </c>
      <c r="H351">
        <v>2.6582221750352102</v>
      </c>
      <c r="I351">
        <v>1.4630348541110501</v>
      </c>
      <c r="J351" t="str">
        <f>IF(Table1[[#This Row],[a_uiqm]]&lt;Table1[[#This Row],[b_uiqm]],"Naik","Turun")</f>
        <v>Naik</v>
      </c>
      <c r="K351" t="str">
        <f>IF(Table1[[#This Row],[b_uiqm]]&lt;Table1[[#This Row],[c_uiqm]],"Naik","Turun")</f>
        <v>Naik</v>
      </c>
      <c r="L351" t="str">
        <f>IF(Table1[[#This Row],[a_uiqm]]&lt;Table1[[#This Row],[c_uiqm]],"Naik","Turun")</f>
        <v>Naik</v>
      </c>
      <c r="M351">
        <f>Table1[[#This Row],[c_uiqm]]-Table1[[#This Row],[a_uiqm]]</f>
        <v>0.40450943458891997</v>
      </c>
      <c r="N351" t="str">
        <f>IF(Table1[[#This Row],[a_uciqe]]&lt;Table1[[#This Row],[b_uciqe]],"Naik","Turun")</f>
        <v>Turun</v>
      </c>
      <c r="O351" t="str">
        <f>IF(Table1[[#This Row],[b_uciqe]]&lt;Table1[[#This Row],[c_uciqe]],"Naik","Turun")</f>
        <v>Naik</v>
      </c>
      <c r="P351" t="str">
        <f>IF(Table1[[#This Row],[a_uciqe]]&lt;Table1[[#This Row],[c_uciqe]],"Naik","Turun")</f>
        <v>Naik</v>
      </c>
      <c r="Q351" t="s">
        <v>10</v>
      </c>
      <c r="R351" t="s">
        <v>19</v>
      </c>
      <c r="S351" t="s">
        <v>19</v>
      </c>
      <c r="T351" t="s">
        <v>19</v>
      </c>
    </row>
    <row r="352" spans="1:20" x14ac:dyDescent="0.25">
      <c r="A352">
        <v>59</v>
      </c>
      <c r="B352" t="s">
        <v>71</v>
      </c>
      <c r="C352" t="s">
        <v>10</v>
      </c>
      <c r="D352">
        <v>3.4397206157347302</v>
      </c>
      <c r="E352">
        <v>0.65594569975950801</v>
      </c>
      <c r="F352">
        <v>3.4848149756310698</v>
      </c>
      <c r="G352">
        <v>0.66165562594945904</v>
      </c>
      <c r="H352">
        <v>3.3673754376165701</v>
      </c>
      <c r="I352">
        <v>0.78425631590102196</v>
      </c>
      <c r="J352" t="str">
        <f>IF(Table1[[#This Row],[a_uiqm]]&lt;Table1[[#This Row],[b_uiqm]],"Naik","Turun")</f>
        <v>Naik</v>
      </c>
      <c r="K352" t="str">
        <f>IF(Table1[[#This Row],[b_uiqm]]&lt;Table1[[#This Row],[c_uiqm]],"Naik","Turun")</f>
        <v>Turun</v>
      </c>
      <c r="L352" t="str">
        <f>IF(Table1[[#This Row],[a_uiqm]]&lt;Table1[[#This Row],[c_uiqm]],"Naik","Turun")</f>
        <v>Turun</v>
      </c>
      <c r="M352">
        <f>Table1[[#This Row],[c_uiqm]]-Table1[[#This Row],[a_uiqm]]</f>
        <v>-7.2345178118160103E-2</v>
      </c>
      <c r="N352" t="str">
        <f>IF(Table1[[#This Row],[a_uciqe]]&lt;Table1[[#This Row],[b_uciqe]],"Naik","Turun")</f>
        <v>Naik</v>
      </c>
      <c r="O352" t="str">
        <f>IF(Table1[[#This Row],[b_uciqe]]&lt;Table1[[#This Row],[c_uciqe]],"Naik","Turun")</f>
        <v>Naik</v>
      </c>
      <c r="P352" t="str">
        <f>IF(Table1[[#This Row],[a_uciqe]]&lt;Table1[[#This Row],[c_uciqe]],"Naik","Turun")</f>
        <v>Naik</v>
      </c>
      <c r="Q352" t="s">
        <v>10</v>
      </c>
      <c r="R352" t="s">
        <v>12</v>
      </c>
      <c r="S352" t="s">
        <v>12</v>
      </c>
      <c r="T352" t="s">
        <v>12</v>
      </c>
    </row>
    <row r="353" spans="1:20" hidden="1" x14ac:dyDescent="0.25">
      <c r="A353">
        <v>351</v>
      </c>
      <c r="B353" t="s">
        <v>364</v>
      </c>
      <c r="C353" t="s">
        <v>10</v>
      </c>
      <c r="D353">
        <v>2.7276942740605699</v>
      </c>
      <c r="E353">
        <v>0.67775878926255095</v>
      </c>
      <c r="F353">
        <v>2.7731114405618</v>
      </c>
      <c r="G353">
        <v>0.681497377939285</v>
      </c>
      <c r="H353">
        <v>2.81574571824014</v>
      </c>
      <c r="I353">
        <v>1.21694557051563</v>
      </c>
      <c r="J353" t="str">
        <f>IF(Table1[[#This Row],[a_uiqm]]&lt;Table1[[#This Row],[b_uiqm]],"Naik","Turun")</f>
        <v>Naik</v>
      </c>
      <c r="K353" t="str">
        <f>IF(Table1[[#This Row],[b_uiqm]]&lt;Table1[[#This Row],[c_uiqm]],"Naik","Turun")</f>
        <v>Naik</v>
      </c>
      <c r="L353" t="str">
        <f>IF(Table1[[#This Row],[a_uiqm]]&lt;Table1[[#This Row],[c_uiqm]],"Naik","Turun")</f>
        <v>Naik</v>
      </c>
      <c r="M353">
        <f>Table1[[#This Row],[c_uiqm]]-Table1[[#This Row],[a_uiqm]]</f>
        <v>8.8051444179570115E-2</v>
      </c>
      <c r="N353" t="str">
        <f>IF(Table1[[#This Row],[a_uciqe]]&lt;Table1[[#This Row],[b_uciqe]],"Naik","Turun")</f>
        <v>Naik</v>
      </c>
      <c r="O353" t="str">
        <f>IF(Table1[[#This Row],[b_uciqe]]&lt;Table1[[#This Row],[c_uciqe]],"Naik","Turun")</f>
        <v>Naik</v>
      </c>
      <c r="P353" t="str">
        <f>IF(Table1[[#This Row],[a_uciqe]]&lt;Table1[[#This Row],[c_uciqe]],"Naik","Turun")</f>
        <v>Naik</v>
      </c>
      <c r="Q353" t="s">
        <v>10</v>
      </c>
      <c r="R353" t="s">
        <v>19</v>
      </c>
      <c r="S353" t="s">
        <v>19</v>
      </c>
      <c r="T353" t="s">
        <v>19</v>
      </c>
    </row>
    <row r="354" spans="1:20" hidden="1" x14ac:dyDescent="0.25">
      <c r="A354">
        <v>352</v>
      </c>
      <c r="B354" t="s">
        <v>365</v>
      </c>
      <c r="C354" t="s">
        <v>12</v>
      </c>
      <c r="D354">
        <v>3.1971196881024699</v>
      </c>
      <c r="E354">
        <v>1.0388094781339401</v>
      </c>
      <c r="F354">
        <v>3.2069153695403898</v>
      </c>
      <c r="G354">
        <v>1.0429556596684799</v>
      </c>
      <c r="H354">
        <v>2.1704446663249501</v>
      </c>
      <c r="I354">
        <v>3.2468304164672199</v>
      </c>
      <c r="J354" t="str">
        <f>IF(Table1[[#This Row],[a_uiqm]]&lt;Table1[[#This Row],[b_uiqm]],"Naik","Turun")</f>
        <v>Naik</v>
      </c>
      <c r="K354" t="str">
        <f>IF(Table1[[#This Row],[b_uiqm]]&lt;Table1[[#This Row],[c_uiqm]],"Naik","Turun")</f>
        <v>Turun</v>
      </c>
      <c r="L354" t="str">
        <f>IF(Table1[[#This Row],[a_uiqm]]&lt;Table1[[#This Row],[c_uiqm]],"Naik","Turun")</f>
        <v>Turun</v>
      </c>
      <c r="M354">
        <f>Table1[[#This Row],[c_uiqm]]-Table1[[#This Row],[a_uiqm]]</f>
        <v>-1.0266750217775198</v>
      </c>
      <c r="N354" t="str">
        <f>IF(Table1[[#This Row],[a_uciqe]]&lt;Table1[[#This Row],[b_uciqe]],"Naik","Turun")</f>
        <v>Naik</v>
      </c>
      <c r="O354" t="str">
        <f>IF(Table1[[#This Row],[b_uciqe]]&lt;Table1[[#This Row],[c_uciqe]],"Naik","Turun")</f>
        <v>Naik</v>
      </c>
      <c r="P354" t="str">
        <f>IF(Table1[[#This Row],[a_uciqe]]&lt;Table1[[#This Row],[c_uciqe]],"Naik","Turun")</f>
        <v>Naik</v>
      </c>
      <c r="Q354" t="s">
        <v>12</v>
      </c>
      <c r="R354" t="s">
        <v>19</v>
      </c>
      <c r="S354" t="s">
        <v>19</v>
      </c>
      <c r="T354" t="s">
        <v>19</v>
      </c>
    </row>
    <row r="355" spans="1:20" hidden="1" x14ac:dyDescent="0.25">
      <c r="A355">
        <v>353</v>
      </c>
      <c r="B355" t="s">
        <v>366</v>
      </c>
      <c r="C355" t="s">
        <v>10</v>
      </c>
      <c r="D355">
        <v>2.4560857370503402</v>
      </c>
      <c r="E355">
        <v>0.95065656104447005</v>
      </c>
      <c r="F355">
        <v>2.4502477029833298</v>
      </c>
      <c r="G355">
        <v>0.97008855872662403</v>
      </c>
      <c r="H355">
        <v>2.1555145819335402</v>
      </c>
      <c r="I355">
        <v>1.84568555959681</v>
      </c>
      <c r="J355" t="str">
        <f>IF(Table1[[#This Row],[a_uiqm]]&lt;Table1[[#This Row],[b_uiqm]],"Naik","Turun")</f>
        <v>Turun</v>
      </c>
      <c r="K355" t="str">
        <f>IF(Table1[[#This Row],[b_uiqm]]&lt;Table1[[#This Row],[c_uiqm]],"Naik","Turun")</f>
        <v>Turun</v>
      </c>
      <c r="L355" t="str">
        <f>IF(Table1[[#This Row],[a_uiqm]]&lt;Table1[[#This Row],[c_uiqm]],"Naik","Turun")</f>
        <v>Turun</v>
      </c>
      <c r="M355">
        <f>Table1[[#This Row],[c_uiqm]]-Table1[[#This Row],[a_uiqm]]</f>
        <v>-0.30057115511679999</v>
      </c>
      <c r="N355" t="str">
        <f>IF(Table1[[#This Row],[a_uciqe]]&lt;Table1[[#This Row],[b_uciqe]],"Naik","Turun")</f>
        <v>Naik</v>
      </c>
      <c r="O355" t="str">
        <f>IF(Table1[[#This Row],[b_uciqe]]&lt;Table1[[#This Row],[c_uciqe]],"Naik","Turun")</f>
        <v>Naik</v>
      </c>
      <c r="P355" t="str">
        <f>IF(Table1[[#This Row],[a_uciqe]]&lt;Table1[[#This Row],[c_uciqe]],"Naik","Turun")</f>
        <v>Naik</v>
      </c>
      <c r="Q355" t="s">
        <v>10</v>
      </c>
      <c r="R355" t="s">
        <v>19</v>
      </c>
      <c r="S355" t="s">
        <v>19</v>
      </c>
      <c r="T355" t="s">
        <v>19</v>
      </c>
    </row>
    <row r="356" spans="1:20" hidden="1" x14ac:dyDescent="0.25">
      <c r="A356">
        <v>354</v>
      </c>
      <c r="B356" t="s">
        <v>367</v>
      </c>
      <c r="C356" t="s">
        <v>19</v>
      </c>
      <c r="D356">
        <v>1.9593347176693601</v>
      </c>
      <c r="E356">
        <v>2.1655023626735299</v>
      </c>
      <c r="F356">
        <v>2.2580472523694</v>
      </c>
      <c r="G356">
        <v>1.69546799311428</v>
      </c>
      <c r="H356">
        <v>1.5751809175554901</v>
      </c>
      <c r="I356">
        <v>4.6747098781140499</v>
      </c>
      <c r="J356" t="str">
        <f>IF(Table1[[#This Row],[a_uiqm]]&lt;Table1[[#This Row],[b_uiqm]],"Naik","Turun")</f>
        <v>Naik</v>
      </c>
      <c r="K356" t="str">
        <f>IF(Table1[[#This Row],[b_uiqm]]&lt;Table1[[#This Row],[c_uiqm]],"Naik","Turun")</f>
        <v>Turun</v>
      </c>
      <c r="L356" t="str">
        <f>IF(Table1[[#This Row],[a_uiqm]]&lt;Table1[[#This Row],[c_uiqm]],"Naik","Turun")</f>
        <v>Turun</v>
      </c>
      <c r="M356">
        <f>Table1[[#This Row],[c_uiqm]]-Table1[[#This Row],[a_uiqm]]</f>
        <v>-0.38415380011387001</v>
      </c>
      <c r="N356" t="str">
        <f>IF(Table1[[#This Row],[a_uciqe]]&lt;Table1[[#This Row],[b_uciqe]],"Naik","Turun")</f>
        <v>Turun</v>
      </c>
      <c r="O356" t="str">
        <f>IF(Table1[[#This Row],[b_uciqe]]&lt;Table1[[#This Row],[c_uciqe]],"Naik","Turun")</f>
        <v>Naik</v>
      </c>
      <c r="P356" t="str">
        <f>IF(Table1[[#This Row],[a_uciqe]]&lt;Table1[[#This Row],[c_uciqe]],"Naik","Turun")</f>
        <v>Naik</v>
      </c>
      <c r="Q356" t="s">
        <v>19</v>
      </c>
      <c r="R356" t="s">
        <v>19</v>
      </c>
      <c r="S356" t="s">
        <v>19</v>
      </c>
      <c r="T356" t="s">
        <v>19</v>
      </c>
    </row>
    <row r="357" spans="1:20" hidden="1" x14ac:dyDescent="0.25">
      <c r="A357">
        <v>355</v>
      </c>
      <c r="B357" t="s">
        <v>368</v>
      </c>
      <c r="C357" t="s">
        <v>10</v>
      </c>
      <c r="D357">
        <v>2.4153703683240502</v>
      </c>
      <c r="E357">
        <v>1.2956135738688599</v>
      </c>
      <c r="F357">
        <v>2.3842063458785798</v>
      </c>
      <c r="G357">
        <v>1.3317228757127899</v>
      </c>
      <c r="H357">
        <v>1.6155618954778801</v>
      </c>
      <c r="I357">
        <v>3.47589662415561</v>
      </c>
      <c r="J357" t="str">
        <f>IF(Table1[[#This Row],[a_uiqm]]&lt;Table1[[#This Row],[b_uiqm]],"Naik","Turun")</f>
        <v>Turun</v>
      </c>
      <c r="K357" t="str">
        <f>IF(Table1[[#This Row],[b_uiqm]]&lt;Table1[[#This Row],[c_uiqm]],"Naik","Turun")</f>
        <v>Turun</v>
      </c>
      <c r="L357" t="str">
        <f>IF(Table1[[#This Row],[a_uiqm]]&lt;Table1[[#This Row],[c_uiqm]],"Naik","Turun")</f>
        <v>Turun</v>
      </c>
      <c r="M357">
        <f>Table1[[#This Row],[c_uiqm]]-Table1[[#This Row],[a_uiqm]]</f>
        <v>-0.79980847284617007</v>
      </c>
      <c r="N357" t="str">
        <f>IF(Table1[[#This Row],[a_uciqe]]&lt;Table1[[#This Row],[b_uciqe]],"Naik","Turun")</f>
        <v>Naik</v>
      </c>
      <c r="O357" t="str">
        <f>IF(Table1[[#This Row],[b_uciqe]]&lt;Table1[[#This Row],[c_uciqe]],"Naik","Turun")</f>
        <v>Naik</v>
      </c>
      <c r="P357" t="str">
        <f>IF(Table1[[#This Row],[a_uciqe]]&lt;Table1[[#This Row],[c_uciqe]],"Naik","Turun")</f>
        <v>Naik</v>
      </c>
      <c r="Q357" t="s">
        <v>10</v>
      </c>
      <c r="R357" t="s">
        <v>19</v>
      </c>
      <c r="S357" t="s">
        <v>19</v>
      </c>
      <c r="T357" t="s">
        <v>19</v>
      </c>
    </row>
    <row r="358" spans="1:20" hidden="1" x14ac:dyDescent="0.25">
      <c r="A358">
        <v>356</v>
      </c>
      <c r="B358" t="s">
        <v>369</v>
      </c>
      <c r="C358" t="s">
        <v>10</v>
      </c>
      <c r="D358">
        <v>3.1940314575871298</v>
      </c>
      <c r="E358">
        <v>1.0185553715626099</v>
      </c>
      <c r="F358">
        <v>3.2374887106316499</v>
      </c>
      <c r="G358">
        <v>1.0445523733786199</v>
      </c>
      <c r="H358">
        <v>2.37347583189577</v>
      </c>
      <c r="I358">
        <v>3.0896759031901802</v>
      </c>
      <c r="J358" t="str">
        <f>IF(Table1[[#This Row],[a_uiqm]]&lt;Table1[[#This Row],[b_uiqm]],"Naik","Turun")</f>
        <v>Naik</v>
      </c>
      <c r="K358" t="str">
        <f>IF(Table1[[#This Row],[b_uiqm]]&lt;Table1[[#This Row],[c_uiqm]],"Naik","Turun")</f>
        <v>Turun</v>
      </c>
      <c r="L358" t="str">
        <f>IF(Table1[[#This Row],[a_uiqm]]&lt;Table1[[#This Row],[c_uiqm]],"Naik","Turun")</f>
        <v>Turun</v>
      </c>
      <c r="M358">
        <f>Table1[[#This Row],[c_uiqm]]-Table1[[#This Row],[a_uiqm]]</f>
        <v>-0.82055562569135976</v>
      </c>
      <c r="N358" t="str">
        <f>IF(Table1[[#This Row],[a_uciqe]]&lt;Table1[[#This Row],[b_uciqe]],"Naik","Turun")</f>
        <v>Naik</v>
      </c>
      <c r="O358" t="str">
        <f>IF(Table1[[#This Row],[b_uciqe]]&lt;Table1[[#This Row],[c_uciqe]],"Naik","Turun")</f>
        <v>Naik</v>
      </c>
      <c r="P358" t="str">
        <f>IF(Table1[[#This Row],[a_uciqe]]&lt;Table1[[#This Row],[c_uciqe]],"Naik","Turun")</f>
        <v>Naik</v>
      </c>
      <c r="Q358" t="s">
        <v>10</v>
      </c>
      <c r="R358" t="s">
        <v>19</v>
      </c>
      <c r="S358" t="s">
        <v>19</v>
      </c>
      <c r="T358" t="s">
        <v>19</v>
      </c>
    </row>
    <row r="359" spans="1:20" hidden="1" x14ac:dyDescent="0.25">
      <c r="A359">
        <v>357</v>
      </c>
      <c r="B359" t="s">
        <v>370</v>
      </c>
      <c r="C359" t="s">
        <v>10</v>
      </c>
      <c r="D359">
        <v>2.4879641653498101</v>
      </c>
      <c r="E359">
        <v>0.91067705264655396</v>
      </c>
      <c r="F359">
        <v>2.5139606623071402</v>
      </c>
      <c r="G359">
        <v>0.95091627102584997</v>
      </c>
      <c r="H359">
        <v>2.3119753651837498</v>
      </c>
      <c r="I359">
        <v>2.11529586881738</v>
      </c>
      <c r="J359" t="str">
        <f>IF(Table1[[#This Row],[a_uiqm]]&lt;Table1[[#This Row],[b_uiqm]],"Naik","Turun")</f>
        <v>Naik</v>
      </c>
      <c r="K359" t="str">
        <f>IF(Table1[[#This Row],[b_uiqm]]&lt;Table1[[#This Row],[c_uiqm]],"Naik","Turun")</f>
        <v>Turun</v>
      </c>
      <c r="L359" t="str">
        <f>IF(Table1[[#This Row],[a_uiqm]]&lt;Table1[[#This Row],[c_uiqm]],"Naik","Turun")</f>
        <v>Turun</v>
      </c>
      <c r="M359">
        <f>Table1[[#This Row],[c_uiqm]]-Table1[[#This Row],[a_uiqm]]</f>
        <v>-0.17598880016606033</v>
      </c>
      <c r="N359" t="str">
        <f>IF(Table1[[#This Row],[a_uciqe]]&lt;Table1[[#This Row],[b_uciqe]],"Naik","Turun")</f>
        <v>Naik</v>
      </c>
      <c r="O359" t="str">
        <f>IF(Table1[[#This Row],[b_uciqe]]&lt;Table1[[#This Row],[c_uciqe]],"Naik","Turun")</f>
        <v>Naik</v>
      </c>
      <c r="P359" t="str">
        <f>IF(Table1[[#This Row],[a_uciqe]]&lt;Table1[[#This Row],[c_uciqe]],"Naik","Turun")</f>
        <v>Naik</v>
      </c>
      <c r="Q359" t="s">
        <v>10</v>
      </c>
      <c r="R359" t="s">
        <v>19</v>
      </c>
      <c r="S359" t="s">
        <v>19</v>
      </c>
      <c r="T359" t="s">
        <v>19</v>
      </c>
    </row>
    <row r="360" spans="1:20" x14ac:dyDescent="0.25">
      <c r="A360">
        <v>68</v>
      </c>
      <c r="B360" t="s">
        <v>81</v>
      </c>
      <c r="C360" t="s">
        <v>12</v>
      </c>
      <c r="D360">
        <v>2.7962935007729901</v>
      </c>
      <c r="E360">
        <v>1.3177573889197201</v>
      </c>
      <c r="F360">
        <v>2.75334201567291</v>
      </c>
      <c r="G360">
        <v>1.33137936341156</v>
      </c>
      <c r="H360">
        <v>2.5941604864672798</v>
      </c>
      <c r="I360">
        <v>2.2841584497702998</v>
      </c>
      <c r="J360" t="str">
        <f>IF(Table1[[#This Row],[a_uiqm]]&lt;Table1[[#This Row],[b_uiqm]],"Naik","Turun")</f>
        <v>Turun</v>
      </c>
      <c r="K360" t="str">
        <f>IF(Table1[[#This Row],[b_uiqm]]&lt;Table1[[#This Row],[c_uiqm]],"Naik","Turun")</f>
        <v>Turun</v>
      </c>
      <c r="L360" t="str">
        <f>IF(Table1[[#This Row],[a_uiqm]]&lt;Table1[[#This Row],[c_uiqm]],"Naik","Turun")</f>
        <v>Turun</v>
      </c>
      <c r="M360">
        <f>Table1[[#This Row],[c_uiqm]]-Table1[[#This Row],[a_uiqm]]</f>
        <v>-0.20213301430571029</v>
      </c>
      <c r="N360" t="str">
        <f>IF(Table1[[#This Row],[a_uciqe]]&lt;Table1[[#This Row],[b_uciqe]],"Naik","Turun")</f>
        <v>Naik</v>
      </c>
      <c r="O360" t="str">
        <f>IF(Table1[[#This Row],[b_uciqe]]&lt;Table1[[#This Row],[c_uciqe]],"Naik","Turun")</f>
        <v>Naik</v>
      </c>
      <c r="P360" t="str">
        <f>IF(Table1[[#This Row],[a_uciqe]]&lt;Table1[[#This Row],[c_uciqe]],"Naik","Turun")</f>
        <v>Naik</v>
      </c>
      <c r="Q360" t="s">
        <v>12</v>
      </c>
      <c r="R360" t="s">
        <v>12</v>
      </c>
      <c r="S360" t="s">
        <v>12</v>
      </c>
      <c r="T360" t="s">
        <v>12</v>
      </c>
    </row>
    <row r="361" spans="1:20" x14ac:dyDescent="0.25">
      <c r="A361">
        <v>119</v>
      </c>
      <c r="B361" t="s">
        <v>132</v>
      </c>
      <c r="C361" t="s">
        <v>12</v>
      </c>
      <c r="D361">
        <v>1.29188855386801</v>
      </c>
      <c r="E361">
        <v>1.18901393643894</v>
      </c>
      <c r="F361">
        <v>1.3000018444253101</v>
      </c>
      <c r="G361">
        <v>1.22864624252854</v>
      </c>
      <c r="H361">
        <v>1.4776819359053699</v>
      </c>
      <c r="I361">
        <v>2.3564421245988698</v>
      </c>
      <c r="J361" t="str">
        <f>IF(Table1[[#This Row],[a_uiqm]]&lt;Table1[[#This Row],[b_uiqm]],"Naik","Turun")</f>
        <v>Naik</v>
      </c>
      <c r="K361" t="str">
        <f>IF(Table1[[#This Row],[b_uiqm]]&lt;Table1[[#This Row],[c_uiqm]],"Naik","Turun")</f>
        <v>Naik</v>
      </c>
      <c r="L361" t="str">
        <f>IF(Table1[[#This Row],[a_uiqm]]&lt;Table1[[#This Row],[c_uiqm]],"Naik","Turun")</f>
        <v>Naik</v>
      </c>
      <c r="M361">
        <f>Table1[[#This Row],[c_uiqm]]-Table1[[#This Row],[a_uiqm]]</f>
        <v>0.18579338203735984</v>
      </c>
      <c r="N361" t="str">
        <f>IF(Table1[[#This Row],[a_uciqe]]&lt;Table1[[#This Row],[b_uciqe]],"Naik","Turun")</f>
        <v>Naik</v>
      </c>
      <c r="O361" t="str">
        <f>IF(Table1[[#This Row],[b_uciqe]]&lt;Table1[[#This Row],[c_uciqe]],"Naik","Turun")</f>
        <v>Naik</v>
      </c>
      <c r="P361" t="str">
        <f>IF(Table1[[#This Row],[a_uciqe]]&lt;Table1[[#This Row],[c_uciqe]],"Naik","Turun")</f>
        <v>Naik</v>
      </c>
      <c r="Q361" t="s">
        <v>12</v>
      </c>
      <c r="R361" t="s">
        <v>12</v>
      </c>
      <c r="S361" t="s">
        <v>12</v>
      </c>
      <c r="T361" t="s">
        <v>12</v>
      </c>
    </row>
    <row r="362" spans="1:20" hidden="1" x14ac:dyDescent="0.25">
      <c r="A362">
        <v>360</v>
      </c>
      <c r="B362" t="s">
        <v>373</v>
      </c>
      <c r="C362" t="s">
        <v>10</v>
      </c>
      <c r="D362">
        <v>2.6120648946617302</v>
      </c>
      <c r="E362">
        <v>1.29934523990697</v>
      </c>
      <c r="F362">
        <v>2.7454820308014098</v>
      </c>
      <c r="G362">
        <v>1.3048753591900399</v>
      </c>
      <c r="H362">
        <v>2.3701263641093502</v>
      </c>
      <c r="I362">
        <v>2.9381068717608501</v>
      </c>
      <c r="J362" t="str">
        <f>IF(Table1[[#This Row],[a_uiqm]]&lt;Table1[[#This Row],[b_uiqm]],"Naik","Turun")</f>
        <v>Naik</v>
      </c>
      <c r="K362" t="str">
        <f>IF(Table1[[#This Row],[b_uiqm]]&lt;Table1[[#This Row],[c_uiqm]],"Naik","Turun")</f>
        <v>Turun</v>
      </c>
      <c r="L362" t="str">
        <f>IF(Table1[[#This Row],[a_uiqm]]&lt;Table1[[#This Row],[c_uiqm]],"Naik","Turun")</f>
        <v>Turun</v>
      </c>
      <c r="M362">
        <f>Table1[[#This Row],[c_uiqm]]-Table1[[#This Row],[a_uiqm]]</f>
        <v>-0.24193853055238002</v>
      </c>
      <c r="N362" t="str">
        <f>IF(Table1[[#This Row],[a_uciqe]]&lt;Table1[[#This Row],[b_uciqe]],"Naik","Turun")</f>
        <v>Naik</v>
      </c>
      <c r="O362" t="str">
        <f>IF(Table1[[#This Row],[b_uciqe]]&lt;Table1[[#This Row],[c_uciqe]],"Naik","Turun")</f>
        <v>Naik</v>
      </c>
      <c r="P362" t="str">
        <f>IF(Table1[[#This Row],[a_uciqe]]&lt;Table1[[#This Row],[c_uciqe]],"Naik","Turun")</f>
        <v>Naik</v>
      </c>
      <c r="Q362" t="s">
        <v>10</v>
      </c>
      <c r="R362" t="s">
        <v>19</v>
      </c>
      <c r="S362" t="s">
        <v>19</v>
      </c>
      <c r="T362" t="s">
        <v>19</v>
      </c>
    </row>
    <row r="363" spans="1:20" hidden="1" x14ac:dyDescent="0.25">
      <c r="A363">
        <v>361</v>
      </c>
      <c r="B363" t="s">
        <v>374</v>
      </c>
      <c r="C363" t="s">
        <v>19</v>
      </c>
      <c r="D363">
        <v>2.0665267483007002</v>
      </c>
      <c r="E363">
        <v>2.0033944348374502</v>
      </c>
      <c r="F363">
        <v>2.0317458868535301</v>
      </c>
      <c r="G363">
        <v>2.0931101168333202</v>
      </c>
      <c r="H363">
        <v>1.5138049220419501</v>
      </c>
      <c r="I363">
        <v>4.9322975209526199</v>
      </c>
      <c r="J363" t="str">
        <f>IF(Table1[[#This Row],[a_uiqm]]&lt;Table1[[#This Row],[b_uiqm]],"Naik","Turun")</f>
        <v>Turun</v>
      </c>
      <c r="K363" t="str">
        <f>IF(Table1[[#This Row],[b_uiqm]]&lt;Table1[[#This Row],[c_uiqm]],"Naik","Turun")</f>
        <v>Turun</v>
      </c>
      <c r="L363" t="str">
        <f>IF(Table1[[#This Row],[a_uiqm]]&lt;Table1[[#This Row],[c_uiqm]],"Naik","Turun")</f>
        <v>Turun</v>
      </c>
      <c r="M363">
        <f>Table1[[#This Row],[c_uiqm]]-Table1[[#This Row],[a_uiqm]]</f>
        <v>-0.5527218262587501</v>
      </c>
      <c r="N363" t="str">
        <f>IF(Table1[[#This Row],[a_uciqe]]&lt;Table1[[#This Row],[b_uciqe]],"Naik","Turun")</f>
        <v>Naik</v>
      </c>
      <c r="O363" t="str">
        <f>IF(Table1[[#This Row],[b_uciqe]]&lt;Table1[[#This Row],[c_uciqe]],"Naik","Turun")</f>
        <v>Naik</v>
      </c>
      <c r="P363" t="str">
        <f>IF(Table1[[#This Row],[a_uciqe]]&lt;Table1[[#This Row],[c_uciqe]],"Naik","Turun")</f>
        <v>Naik</v>
      </c>
      <c r="Q363" t="s">
        <v>19</v>
      </c>
      <c r="R363" t="s">
        <v>19</v>
      </c>
      <c r="S363" t="s">
        <v>19</v>
      </c>
      <c r="T363" t="s">
        <v>19</v>
      </c>
    </row>
    <row r="364" spans="1:20" x14ac:dyDescent="0.25">
      <c r="A364">
        <v>206</v>
      </c>
      <c r="B364" t="s">
        <v>219</v>
      </c>
      <c r="C364" t="s">
        <v>19</v>
      </c>
      <c r="D364">
        <v>2.7375698892050502</v>
      </c>
      <c r="E364">
        <v>1.0182443691710299</v>
      </c>
      <c r="F364">
        <v>3.0610721312895</v>
      </c>
      <c r="G364">
        <v>1.0541208237295701</v>
      </c>
      <c r="H364">
        <v>3.0815177294915399</v>
      </c>
      <c r="I364">
        <v>1.6280011865150901</v>
      </c>
      <c r="J364" t="str">
        <f>IF(Table1[[#This Row],[a_uiqm]]&lt;Table1[[#This Row],[b_uiqm]],"Naik","Turun")</f>
        <v>Naik</v>
      </c>
      <c r="K364" t="str">
        <f>IF(Table1[[#This Row],[b_uiqm]]&lt;Table1[[#This Row],[c_uiqm]],"Naik","Turun")</f>
        <v>Naik</v>
      </c>
      <c r="L364" t="str">
        <f>IF(Table1[[#This Row],[a_uiqm]]&lt;Table1[[#This Row],[c_uiqm]],"Naik","Turun")</f>
        <v>Naik</v>
      </c>
      <c r="M364">
        <f>Table1[[#This Row],[c_uiqm]]-Table1[[#This Row],[a_uiqm]]</f>
        <v>0.34394784028648973</v>
      </c>
      <c r="N364" t="str">
        <f>IF(Table1[[#This Row],[a_uciqe]]&lt;Table1[[#This Row],[b_uciqe]],"Naik","Turun")</f>
        <v>Naik</v>
      </c>
      <c r="O364" t="str">
        <f>IF(Table1[[#This Row],[b_uciqe]]&lt;Table1[[#This Row],[c_uciqe]],"Naik","Turun")</f>
        <v>Naik</v>
      </c>
      <c r="P364" t="str">
        <f>IF(Table1[[#This Row],[a_uciqe]]&lt;Table1[[#This Row],[c_uciqe]],"Naik","Turun")</f>
        <v>Naik</v>
      </c>
      <c r="Q364" t="s">
        <v>19</v>
      </c>
      <c r="R364" t="s">
        <v>12</v>
      </c>
      <c r="S364" t="s">
        <v>12</v>
      </c>
      <c r="T364" t="s">
        <v>12</v>
      </c>
    </row>
    <row r="365" spans="1:20" hidden="1" x14ac:dyDescent="0.25">
      <c r="A365">
        <v>363</v>
      </c>
      <c r="B365" t="s">
        <v>376</v>
      </c>
      <c r="C365" t="s">
        <v>12</v>
      </c>
      <c r="D365">
        <v>3.1143594990316901</v>
      </c>
      <c r="E365">
        <v>1.0135554939523099</v>
      </c>
      <c r="F365">
        <v>3.1285074001654301</v>
      </c>
      <c r="G365">
        <v>1.0004133119587799</v>
      </c>
      <c r="H365">
        <v>2.36769669254224</v>
      </c>
      <c r="I365">
        <v>2.8730000686133002</v>
      </c>
      <c r="J365" t="str">
        <f>IF(Table1[[#This Row],[a_uiqm]]&lt;Table1[[#This Row],[b_uiqm]],"Naik","Turun")</f>
        <v>Naik</v>
      </c>
      <c r="K365" t="str">
        <f>IF(Table1[[#This Row],[b_uiqm]]&lt;Table1[[#This Row],[c_uiqm]],"Naik","Turun")</f>
        <v>Turun</v>
      </c>
      <c r="L365" t="str">
        <f>IF(Table1[[#This Row],[a_uiqm]]&lt;Table1[[#This Row],[c_uiqm]],"Naik","Turun")</f>
        <v>Turun</v>
      </c>
      <c r="M365">
        <f>Table1[[#This Row],[c_uiqm]]-Table1[[#This Row],[a_uiqm]]</f>
        <v>-0.74666280648945005</v>
      </c>
      <c r="N365" t="str">
        <f>IF(Table1[[#This Row],[a_uciqe]]&lt;Table1[[#This Row],[b_uciqe]],"Naik","Turun")</f>
        <v>Turun</v>
      </c>
      <c r="O365" t="str">
        <f>IF(Table1[[#This Row],[b_uciqe]]&lt;Table1[[#This Row],[c_uciqe]],"Naik","Turun")</f>
        <v>Naik</v>
      </c>
      <c r="P365" t="str">
        <f>IF(Table1[[#This Row],[a_uciqe]]&lt;Table1[[#This Row],[c_uciqe]],"Naik","Turun")</f>
        <v>Naik</v>
      </c>
      <c r="Q365" t="s">
        <v>12</v>
      </c>
      <c r="R365" t="s">
        <v>19</v>
      </c>
      <c r="S365" t="s">
        <v>19</v>
      </c>
      <c r="T365" t="s">
        <v>19</v>
      </c>
    </row>
    <row r="366" spans="1:20" hidden="1" x14ac:dyDescent="0.25">
      <c r="A366">
        <v>364</v>
      </c>
      <c r="B366" t="s">
        <v>377</v>
      </c>
      <c r="C366" t="s">
        <v>10</v>
      </c>
      <c r="D366">
        <v>2.2725607601890099</v>
      </c>
      <c r="E366">
        <v>2.2000357856310599</v>
      </c>
      <c r="F366">
        <v>2.2777443283877199</v>
      </c>
      <c r="G366">
        <v>2.65964403333615</v>
      </c>
      <c r="H366">
        <v>1.9727540456472801</v>
      </c>
      <c r="I366">
        <v>4.0165175339772103</v>
      </c>
      <c r="J366" t="str">
        <f>IF(Table1[[#This Row],[a_uiqm]]&lt;Table1[[#This Row],[b_uiqm]],"Naik","Turun")</f>
        <v>Naik</v>
      </c>
      <c r="K366" t="str">
        <f>IF(Table1[[#This Row],[b_uiqm]]&lt;Table1[[#This Row],[c_uiqm]],"Naik","Turun")</f>
        <v>Turun</v>
      </c>
      <c r="L366" t="str">
        <f>IF(Table1[[#This Row],[a_uiqm]]&lt;Table1[[#This Row],[c_uiqm]],"Naik","Turun")</f>
        <v>Turun</v>
      </c>
      <c r="M366">
        <f>Table1[[#This Row],[c_uiqm]]-Table1[[#This Row],[a_uiqm]]</f>
        <v>-0.2998067145417298</v>
      </c>
      <c r="N366" t="str">
        <f>IF(Table1[[#This Row],[a_uciqe]]&lt;Table1[[#This Row],[b_uciqe]],"Naik","Turun")</f>
        <v>Naik</v>
      </c>
      <c r="O366" t="str">
        <f>IF(Table1[[#This Row],[b_uciqe]]&lt;Table1[[#This Row],[c_uciqe]],"Naik","Turun")</f>
        <v>Naik</v>
      </c>
      <c r="P366" t="str">
        <f>IF(Table1[[#This Row],[a_uciqe]]&lt;Table1[[#This Row],[c_uciqe]],"Naik","Turun")</f>
        <v>Naik</v>
      </c>
      <c r="Q366" t="s">
        <v>10</v>
      </c>
      <c r="R366" t="s">
        <v>19</v>
      </c>
      <c r="S366" t="s">
        <v>19</v>
      </c>
      <c r="T366" t="s">
        <v>19</v>
      </c>
    </row>
    <row r="367" spans="1:20" hidden="1" x14ac:dyDescent="0.25">
      <c r="A367">
        <v>365</v>
      </c>
      <c r="B367" t="s">
        <v>378</v>
      </c>
      <c r="C367" t="s">
        <v>12</v>
      </c>
      <c r="D367">
        <v>3.31764311143922</v>
      </c>
      <c r="E367">
        <v>0.98878113861470396</v>
      </c>
      <c r="F367">
        <v>3.32428845510761</v>
      </c>
      <c r="G367">
        <v>1.0047718000330901</v>
      </c>
      <c r="H367">
        <v>2.9518400927063602</v>
      </c>
      <c r="I367">
        <v>2.0492087186185701</v>
      </c>
      <c r="J367" t="str">
        <f>IF(Table1[[#This Row],[a_uiqm]]&lt;Table1[[#This Row],[b_uiqm]],"Naik","Turun")</f>
        <v>Naik</v>
      </c>
      <c r="K367" t="str">
        <f>IF(Table1[[#This Row],[b_uiqm]]&lt;Table1[[#This Row],[c_uiqm]],"Naik","Turun")</f>
        <v>Turun</v>
      </c>
      <c r="L367" t="str">
        <f>IF(Table1[[#This Row],[a_uiqm]]&lt;Table1[[#This Row],[c_uiqm]],"Naik","Turun")</f>
        <v>Turun</v>
      </c>
      <c r="M367">
        <f>Table1[[#This Row],[c_uiqm]]-Table1[[#This Row],[a_uiqm]]</f>
        <v>-0.36580301873285981</v>
      </c>
      <c r="N367" t="str">
        <f>IF(Table1[[#This Row],[a_uciqe]]&lt;Table1[[#This Row],[b_uciqe]],"Naik","Turun")</f>
        <v>Naik</v>
      </c>
      <c r="O367" t="str">
        <f>IF(Table1[[#This Row],[b_uciqe]]&lt;Table1[[#This Row],[c_uciqe]],"Naik","Turun")</f>
        <v>Naik</v>
      </c>
      <c r="P367" t="str">
        <f>IF(Table1[[#This Row],[a_uciqe]]&lt;Table1[[#This Row],[c_uciqe]],"Naik","Turun")</f>
        <v>Naik</v>
      </c>
      <c r="Q367" t="s">
        <v>12</v>
      </c>
      <c r="R367" t="s">
        <v>19</v>
      </c>
      <c r="S367" t="s">
        <v>19</v>
      </c>
      <c r="T367" t="s">
        <v>19</v>
      </c>
    </row>
    <row r="368" spans="1:20" x14ac:dyDescent="0.25">
      <c r="A368">
        <v>208</v>
      </c>
      <c r="B368" t="s">
        <v>221</v>
      </c>
      <c r="C368" t="s">
        <v>12</v>
      </c>
      <c r="D368">
        <v>3.05548436376171</v>
      </c>
      <c r="E368">
        <v>0.90455964853616</v>
      </c>
      <c r="F368">
        <v>3.1099445191346198</v>
      </c>
      <c r="G368">
        <v>0.88074899668512896</v>
      </c>
      <c r="H368">
        <v>2.6858145685716699</v>
      </c>
      <c r="I368">
        <v>1.97658701968573</v>
      </c>
      <c r="J368" t="str">
        <f>IF(Table1[[#This Row],[a_uiqm]]&lt;Table1[[#This Row],[b_uiqm]],"Naik","Turun")</f>
        <v>Naik</v>
      </c>
      <c r="K368" t="str">
        <f>IF(Table1[[#This Row],[b_uiqm]]&lt;Table1[[#This Row],[c_uiqm]],"Naik","Turun")</f>
        <v>Turun</v>
      </c>
      <c r="L368" t="str">
        <f>IF(Table1[[#This Row],[a_uiqm]]&lt;Table1[[#This Row],[c_uiqm]],"Naik","Turun")</f>
        <v>Turun</v>
      </c>
      <c r="M368">
        <f>Table1[[#This Row],[c_uiqm]]-Table1[[#This Row],[a_uiqm]]</f>
        <v>-0.36966979519004006</v>
      </c>
      <c r="N368" t="str">
        <f>IF(Table1[[#This Row],[a_uciqe]]&lt;Table1[[#This Row],[b_uciqe]],"Naik","Turun")</f>
        <v>Turun</v>
      </c>
      <c r="O368" t="str">
        <f>IF(Table1[[#This Row],[b_uciqe]]&lt;Table1[[#This Row],[c_uciqe]],"Naik","Turun")</f>
        <v>Naik</v>
      </c>
      <c r="P368" t="str">
        <f>IF(Table1[[#This Row],[a_uciqe]]&lt;Table1[[#This Row],[c_uciqe]],"Naik","Turun")</f>
        <v>Naik</v>
      </c>
      <c r="Q368" t="s">
        <v>12</v>
      </c>
      <c r="R368" t="s">
        <v>12</v>
      </c>
      <c r="S368" t="s">
        <v>12</v>
      </c>
      <c r="T368" t="s">
        <v>12</v>
      </c>
    </row>
    <row r="369" spans="1:20" x14ac:dyDescent="0.25">
      <c r="A369">
        <v>210</v>
      </c>
      <c r="B369" t="s">
        <v>223</v>
      </c>
      <c r="C369" t="s">
        <v>19</v>
      </c>
      <c r="D369">
        <v>2.73754301503463</v>
      </c>
      <c r="E369">
        <v>0.79800429483822</v>
      </c>
      <c r="F369">
        <v>3.0076368245049201</v>
      </c>
      <c r="G369">
        <v>0.81732253896525198</v>
      </c>
      <c r="H369">
        <v>3.2056807397357598</v>
      </c>
      <c r="I369">
        <v>1.24155047845752</v>
      </c>
      <c r="J369" t="str">
        <f>IF(Table1[[#This Row],[a_uiqm]]&lt;Table1[[#This Row],[b_uiqm]],"Naik","Turun")</f>
        <v>Naik</v>
      </c>
      <c r="K369" t="str">
        <f>IF(Table1[[#This Row],[b_uiqm]]&lt;Table1[[#This Row],[c_uiqm]],"Naik","Turun")</f>
        <v>Naik</v>
      </c>
      <c r="L369" t="str">
        <f>IF(Table1[[#This Row],[a_uiqm]]&lt;Table1[[#This Row],[c_uiqm]],"Naik","Turun")</f>
        <v>Naik</v>
      </c>
      <c r="M369">
        <f>Table1[[#This Row],[c_uiqm]]-Table1[[#This Row],[a_uiqm]]</f>
        <v>0.4681377247011298</v>
      </c>
      <c r="N369" t="str">
        <f>IF(Table1[[#This Row],[a_uciqe]]&lt;Table1[[#This Row],[b_uciqe]],"Naik","Turun")</f>
        <v>Naik</v>
      </c>
      <c r="O369" t="str">
        <f>IF(Table1[[#This Row],[b_uciqe]]&lt;Table1[[#This Row],[c_uciqe]],"Naik","Turun")</f>
        <v>Naik</v>
      </c>
      <c r="P369" t="str">
        <f>IF(Table1[[#This Row],[a_uciqe]]&lt;Table1[[#This Row],[c_uciqe]],"Naik","Turun")</f>
        <v>Naik</v>
      </c>
      <c r="Q369" t="s">
        <v>19</v>
      </c>
      <c r="R369" t="s">
        <v>12</v>
      </c>
      <c r="S369" t="s">
        <v>12</v>
      </c>
      <c r="T369" t="s">
        <v>12</v>
      </c>
    </row>
    <row r="370" spans="1:20" hidden="1" x14ac:dyDescent="0.25">
      <c r="A370">
        <v>368</v>
      </c>
      <c r="B370" t="s">
        <v>381</v>
      </c>
      <c r="C370" t="s">
        <v>10</v>
      </c>
      <c r="D370">
        <v>1.7478953563545701</v>
      </c>
      <c r="E370">
        <v>1.1157003462719399</v>
      </c>
      <c r="F370">
        <v>1.7308992537707699</v>
      </c>
      <c r="G370">
        <v>1.1232922387025699</v>
      </c>
      <c r="H370">
        <v>2.2798586501581202</v>
      </c>
      <c r="I370">
        <v>1.1675787484901901</v>
      </c>
      <c r="J370" t="str">
        <f>IF(Table1[[#This Row],[a_uiqm]]&lt;Table1[[#This Row],[b_uiqm]],"Naik","Turun")</f>
        <v>Turun</v>
      </c>
      <c r="K370" t="str">
        <f>IF(Table1[[#This Row],[b_uiqm]]&lt;Table1[[#This Row],[c_uiqm]],"Naik","Turun")</f>
        <v>Naik</v>
      </c>
      <c r="L370" t="str">
        <f>IF(Table1[[#This Row],[a_uiqm]]&lt;Table1[[#This Row],[c_uiqm]],"Naik","Turun")</f>
        <v>Naik</v>
      </c>
      <c r="M370">
        <f>Table1[[#This Row],[c_uiqm]]-Table1[[#This Row],[a_uiqm]]</f>
        <v>0.53196329380355012</v>
      </c>
      <c r="N370" t="str">
        <f>IF(Table1[[#This Row],[a_uciqe]]&lt;Table1[[#This Row],[b_uciqe]],"Naik","Turun")</f>
        <v>Naik</v>
      </c>
      <c r="O370" t="str">
        <f>IF(Table1[[#This Row],[b_uciqe]]&lt;Table1[[#This Row],[c_uciqe]],"Naik","Turun")</f>
        <v>Naik</v>
      </c>
      <c r="P370" t="str">
        <f>IF(Table1[[#This Row],[a_uciqe]]&lt;Table1[[#This Row],[c_uciqe]],"Naik","Turun")</f>
        <v>Naik</v>
      </c>
      <c r="Q370" t="s">
        <v>10</v>
      </c>
      <c r="R370" t="s">
        <v>19</v>
      </c>
      <c r="S370" t="s">
        <v>19</v>
      </c>
      <c r="T370" t="s">
        <v>19</v>
      </c>
    </row>
    <row r="371" spans="1:20" hidden="1" x14ac:dyDescent="0.25">
      <c r="A371">
        <v>369</v>
      </c>
      <c r="B371" t="s">
        <v>382</v>
      </c>
      <c r="C371" t="s">
        <v>10</v>
      </c>
      <c r="D371">
        <v>2.96497739072821</v>
      </c>
      <c r="E371">
        <v>1.3017168275956099</v>
      </c>
      <c r="F371">
        <v>2.9209193739529198</v>
      </c>
      <c r="G371">
        <v>1.3693629353674299</v>
      </c>
      <c r="H371">
        <v>2.4188609652901101</v>
      </c>
      <c r="I371">
        <v>2.2876055167515301</v>
      </c>
      <c r="J371" t="str">
        <f>IF(Table1[[#This Row],[a_uiqm]]&lt;Table1[[#This Row],[b_uiqm]],"Naik","Turun")</f>
        <v>Turun</v>
      </c>
      <c r="K371" t="str">
        <f>IF(Table1[[#This Row],[b_uiqm]]&lt;Table1[[#This Row],[c_uiqm]],"Naik","Turun")</f>
        <v>Turun</v>
      </c>
      <c r="L371" t="str">
        <f>IF(Table1[[#This Row],[a_uiqm]]&lt;Table1[[#This Row],[c_uiqm]],"Naik","Turun")</f>
        <v>Turun</v>
      </c>
      <c r="M371">
        <f>Table1[[#This Row],[c_uiqm]]-Table1[[#This Row],[a_uiqm]]</f>
        <v>-0.54611642543809991</v>
      </c>
      <c r="N371" t="str">
        <f>IF(Table1[[#This Row],[a_uciqe]]&lt;Table1[[#This Row],[b_uciqe]],"Naik","Turun")</f>
        <v>Naik</v>
      </c>
      <c r="O371" t="str">
        <f>IF(Table1[[#This Row],[b_uciqe]]&lt;Table1[[#This Row],[c_uciqe]],"Naik","Turun")</f>
        <v>Naik</v>
      </c>
      <c r="P371" t="str">
        <f>IF(Table1[[#This Row],[a_uciqe]]&lt;Table1[[#This Row],[c_uciqe]],"Naik","Turun")</f>
        <v>Naik</v>
      </c>
      <c r="Q371" t="s">
        <v>10</v>
      </c>
      <c r="R371" t="s">
        <v>19</v>
      </c>
      <c r="S371" t="s">
        <v>19</v>
      </c>
      <c r="T371" t="s">
        <v>19</v>
      </c>
    </row>
    <row r="372" spans="1:20" x14ac:dyDescent="0.25">
      <c r="A372">
        <v>231</v>
      </c>
      <c r="B372" t="s">
        <v>244</v>
      </c>
      <c r="C372" t="s">
        <v>12</v>
      </c>
      <c r="D372">
        <v>2.78319097143557</v>
      </c>
      <c r="E372">
        <v>0.88599391886544998</v>
      </c>
      <c r="F372">
        <v>2.9473261456189102</v>
      </c>
      <c r="G372">
        <v>0.88749279850523899</v>
      </c>
      <c r="H372">
        <v>3.2002191619804599</v>
      </c>
      <c r="I372">
        <v>1.0337581337456001</v>
      </c>
      <c r="J372" t="str">
        <f>IF(Table1[[#This Row],[a_uiqm]]&lt;Table1[[#This Row],[b_uiqm]],"Naik","Turun")</f>
        <v>Naik</v>
      </c>
      <c r="K372" t="str">
        <f>IF(Table1[[#This Row],[b_uiqm]]&lt;Table1[[#This Row],[c_uiqm]],"Naik","Turun")</f>
        <v>Naik</v>
      </c>
      <c r="L372" t="str">
        <f>IF(Table1[[#This Row],[a_uiqm]]&lt;Table1[[#This Row],[c_uiqm]],"Naik","Turun")</f>
        <v>Naik</v>
      </c>
      <c r="M372">
        <f>Table1[[#This Row],[c_uiqm]]-Table1[[#This Row],[a_uiqm]]</f>
        <v>0.41702819054488982</v>
      </c>
      <c r="N372" t="str">
        <f>IF(Table1[[#This Row],[a_uciqe]]&lt;Table1[[#This Row],[b_uciqe]],"Naik","Turun")</f>
        <v>Naik</v>
      </c>
      <c r="O372" t="str">
        <f>IF(Table1[[#This Row],[b_uciqe]]&lt;Table1[[#This Row],[c_uciqe]],"Naik","Turun")</f>
        <v>Naik</v>
      </c>
      <c r="P372" t="str">
        <f>IF(Table1[[#This Row],[a_uciqe]]&lt;Table1[[#This Row],[c_uciqe]],"Naik","Turun")</f>
        <v>Naik</v>
      </c>
      <c r="Q372" t="s">
        <v>12</v>
      </c>
      <c r="R372" t="s">
        <v>12</v>
      </c>
      <c r="S372" t="s">
        <v>12</v>
      </c>
      <c r="T372" t="s">
        <v>12</v>
      </c>
    </row>
    <row r="373" spans="1:20" hidden="1" x14ac:dyDescent="0.25">
      <c r="A373">
        <v>371</v>
      </c>
      <c r="B373" t="s">
        <v>384</v>
      </c>
      <c r="C373" t="s">
        <v>12</v>
      </c>
      <c r="D373">
        <v>2.4156602790575499</v>
      </c>
      <c r="E373">
        <v>0.64224858788207495</v>
      </c>
      <c r="F373">
        <v>2.4685179891689102</v>
      </c>
      <c r="G373">
        <v>0.66129983749592502</v>
      </c>
      <c r="H373">
        <v>2.80174325060104</v>
      </c>
      <c r="I373">
        <v>0.89837138378019699</v>
      </c>
      <c r="J373" t="str">
        <f>IF(Table1[[#This Row],[a_uiqm]]&lt;Table1[[#This Row],[b_uiqm]],"Naik","Turun")</f>
        <v>Naik</v>
      </c>
      <c r="K373" t="str">
        <f>IF(Table1[[#This Row],[b_uiqm]]&lt;Table1[[#This Row],[c_uiqm]],"Naik","Turun")</f>
        <v>Naik</v>
      </c>
      <c r="L373" t="str">
        <f>IF(Table1[[#This Row],[a_uiqm]]&lt;Table1[[#This Row],[c_uiqm]],"Naik","Turun")</f>
        <v>Naik</v>
      </c>
      <c r="M373">
        <f>Table1[[#This Row],[c_uiqm]]-Table1[[#This Row],[a_uiqm]]</f>
        <v>0.38608297154349014</v>
      </c>
      <c r="N373" t="str">
        <f>IF(Table1[[#This Row],[a_uciqe]]&lt;Table1[[#This Row],[b_uciqe]],"Naik","Turun")</f>
        <v>Naik</v>
      </c>
      <c r="O373" t="str">
        <f>IF(Table1[[#This Row],[b_uciqe]]&lt;Table1[[#This Row],[c_uciqe]],"Naik","Turun")</f>
        <v>Naik</v>
      </c>
      <c r="P373" t="str">
        <f>IF(Table1[[#This Row],[a_uciqe]]&lt;Table1[[#This Row],[c_uciqe]],"Naik","Turun")</f>
        <v>Naik</v>
      </c>
      <c r="Q373" t="s">
        <v>12</v>
      </c>
      <c r="R373" t="s">
        <v>19</v>
      </c>
      <c r="S373" t="s">
        <v>19</v>
      </c>
      <c r="T373" t="s">
        <v>19</v>
      </c>
    </row>
    <row r="374" spans="1:20" hidden="1" x14ac:dyDescent="0.25">
      <c r="A374">
        <v>372</v>
      </c>
      <c r="B374" t="s">
        <v>385</v>
      </c>
      <c r="C374" t="s">
        <v>12</v>
      </c>
      <c r="D374">
        <v>3.16520448430227</v>
      </c>
      <c r="E374">
        <v>0.65845682947240702</v>
      </c>
      <c r="F374">
        <v>3.1882673838090998</v>
      </c>
      <c r="G374">
        <v>0.673770652001901</v>
      </c>
      <c r="H374">
        <v>2.6893063838379101</v>
      </c>
      <c r="I374">
        <v>1.4966610150156501</v>
      </c>
      <c r="J374" t="str">
        <f>IF(Table1[[#This Row],[a_uiqm]]&lt;Table1[[#This Row],[b_uiqm]],"Naik","Turun")</f>
        <v>Naik</v>
      </c>
      <c r="K374" t="str">
        <f>IF(Table1[[#This Row],[b_uiqm]]&lt;Table1[[#This Row],[c_uiqm]],"Naik","Turun")</f>
        <v>Turun</v>
      </c>
      <c r="L374" t="str">
        <f>IF(Table1[[#This Row],[a_uiqm]]&lt;Table1[[#This Row],[c_uiqm]],"Naik","Turun")</f>
        <v>Turun</v>
      </c>
      <c r="M374">
        <f>Table1[[#This Row],[c_uiqm]]-Table1[[#This Row],[a_uiqm]]</f>
        <v>-0.47589810046435987</v>
      </c>
      <c r="N374" t="str">
        <f>IF(Table1[[#This Row],[a_uciqe]]&lt;Table1[[#This Row],[b_uciqe]],"Naik","Turun")</f>
        <v>Naik</v>
      </c>
      <c r="O374" t="str">
        <f>IF(Table1[[#This Row],[b_uciqe]]&lt;Table1[[#This Row],[c_uciqe]],"Naik","Turun")</f>
        <v>Naik</v>
      </c>
      <c r="P374" t="str">
        <f>IF(Table1[[#This Row],[a_uciqe]]&lt;Table1[[#This Row],[c_uciqe]],"Naik","Turun")</f>
        <v>Naik</v>
      </c>
      <c r="Q374" t="s">
        <v>12</v>
      </c>
      <c r="R374" t="s">
        <v>19</v>
      </c>
      <c r="S374" t="s">
        <v>19</v>
      </c>
      <c r="T374" t="s">
        <v>19</v>
      </c>
    </row>
    <row r="375" spans="1:20" hidden="1" x14ac:dyDescent="0.25">
      <c r="A375">
        <v>373</v>
      </c>
      <c r="B375" t="s">
        <v>386</v>
      </c>
      <c r="C375" t="s">
        <v>12</v>
      </c>
      <c r="D375">
        <v>3.0777811367594801</v>
      </c>
      <c r="E375">
        <v>1.0786624313403499</v>
      </c>
      <c r="F375">
        <v>3.0759497184882201</v>
      </c>
      <c r="G375">
        <v>1.07911937283818</v>
      </c>
      <c r="H375">
        <v>2.1077852967868198</v>
      </c>
      <c r="I375">
        <v>3.64329931309218</v>
      </c>
      <c r="J375" t="str">
        <f>IF(Table1[[#This Row],[a_uiqm]]&lt;Table1[[#This Row],[b_uiqm]],"Naik","Turun")</f>
        <v>Turun</v>
      </c>
      <c r="K375" t="str">
        <f>IF(Table1[[#This Row],[b_uiqm]]&lt;Table1[[#This Row],[c_uiqm]],"Naik","Turun")</f>
        <v>Turun</v>
      </c>
      <c r="L375" t="str">
        <f>IF(Table1[[#This Row],[a_uiqm]]&lt;Table1[[#This Row],[c_uiqm]],"Naik","Turun")</f>
        <v>Turun</v>
      </c>
      <c r="M375">
        <f>Table1[[#This Row],[c_uiqm]]-Table1[[#This Row],[a_uiqm]]</f>
        <v>-0.96999583997266026</v>
      </c>
      <c r="N375" t="str">
        <f>IF(Table1[[#This Row],[a_uciqe]]&lt;Table1[[#This Row],[b_uciqe]],"Naik","Turun")</f>
        <v>Naik</v>
      </c>
      <c r="O375" t="str">
        <f>IF(Table1[[#This Row],[b_uciqe]]&lt;Table1[[#This Row],[c_uciqe]],"Naik","Turun")</f>
        <v>Naik</v>
      </c>
      <c r="P375" t="str">
        <f>IF(Table1[[#This Row],[a_uciqe]]&lt;Table1[[#This Row],[c_uciqe]],"Naik","Turun")</f>
        <v>Naik</v>
      </c>
      <c r="Q375" t="s">
        <v>12</v>
      </c>
      <c r="R375" t="s">
        <v>19</v>
      </c>
      <c r="S375" t="s">
        <v>19</v>
      </c>
      <c r="T375" t="s">
        <v>19</v>
      </c>
    </row>
    <row r="376" spans="1:20" hidden="1" x14ac:dyDescent="0.25">
      <c r="A376">
        <v>374</v>
      </c>
      <c r="B376" t="s">
        <v>387</v>
      </c>
      <c r="C376" t="s">
        <v>12</v>
      </c>
      <c r="D376">
        <v>3.3175602199198502</v>
      </c>
      <c r="E376">
        <v>0.769311147554535</v>
      </c>
      <c r="F376">
        <v>3.4061610552296502</v>
      </c>
      <c r="G376">
        <v>0.75637102590896299</v>
      </c>
      <c r="H376">
        <v>3.2062251773600998</v>
      </c>
      <c r="I376">
        <v>1.02504479502736</v>
      </c>
      <c r="J376" t="str">
        <f>IF(Table1[[#This Row],[a_uiqm]]&lt;Table1[[#This Row],[b_uiqm]],"Naik","Turun")</f>
        <v>Naik</v>
      </c>
      <c r="K376" t="str">
        <f>IF(Table1[[#This Row],[b_uiqm]]&lt;Table1[[#This Row],[c_uiqm]],"Naik","Turun")</f>
        <v>Turun</v>
      </c>
      <c r="L376" t="str">
        <f>IF(Table1[[#This Row],[a_uiqm]]&lt;Table1[[#This Row],[c_uiqm]],"Naik","Turun")</f>
        <v>Turun</v>
      </c>
      <c r="M376">
        <f>Table1[[#This Row],[c_uiqm]]-Table1[[#This Row],[a_uiqm]]</f>
        <v>-0.11133504255975035</v>
      </c>
      <c r="N376" t="str">
        <f>IF(Table1[[#This Row],[a_uciqe]]&lt;Table1[[#This Row],[b_uciqe]],"Naik","Turun")</f>
        <v>Turun</v>
      </c>
      <c r="O376" t="str">
        <f>IF(Table1[[#This Row],[b_uciqe]]&lt;Table1[[#This Row],[c_uciqe]],"Naik","Turun")</f>
        <v>Naik</v>
      </c>
      <c r="P376" t="str">
        <f>IF(Table1[[#This Row],[a_uciqe]]&lt;Table1[[#This Row],[c_uciqe]],"Naik","Turun")</f>
        <v>Naik</v>
      </c>
      <c r="Q376" t="s">
        <v>12</v>
      </c>
      <c r="R376" t="s">
        <v>19</v>
      </c>
      <c r="S376" t="s">
        <v>19</v>
      </c>
      <c r="T376" t="s">
        <v>19</v>
      </c>
    </row>
    <row r="377" spans="1:20" x14ac:dyDescent="0.25">
      <c r="A377">
        <v>249</v>
      </c>
      <c r="B377" t="s">
        <v>262</v>
      </c>
      <c r="C377" t="s">
        <v>12</v>
      </c>
      <c r="D377">
        <v>3.2807401305127302</v>
      </c>
      <c r="E377">
        <v>0.763942358384465</v>
      </c>
      <c r="F377">
        <v>3.26602541679059</v>
      </c>
      <c r="G377">
        <v>0.73943491949859297</v>
      </c>
      <c r="H377">
        <v>2.44916206299713</v>
      </c>
      <c r="I377">
        <v>1.6460754123727199</v>
      </c>
      <c r="J377" t="str">
        <f>IF(Table1[[#This Row],[a_uiqm]]&lt;Table1[[#This Row],[b_uiqm]],"Naik","Turun")</f>
        <v>Turun</v>
      </c>
      <c r="K377" t="str">
        <f>IF(Table1[[#This Row],[b_uiqm]]&lt;Table1[[#This Row],[c_uiqm]],"Naik","Turun")</f>
        <v>Turun</v>
      </c>
      <c r="L377" t="str">
        <f>IF(Table1[[#This Row],[a_uiqm]]&lt;Table1[[#This Row],[c_uiqm]],"Naik","Turun")</f>
        <v>Turun</v>
      </c>
      <c r="M377">
        <f>Table1[[#This Row],[c_uiqm]]-Table1[[#This Row],[a_uiqm]]</f>
        <v>-0.83157806751560015</v>
      </c>
      <c r="N377" t="str">
        <f>IF(Table1[[#This Row],[a_uciqe]]&lt;Table1[[#This Row],[b_uciqe]],"Naik","Turun")</f>
        <v>Turun</v>
      </c>
      <c r="O377" t="str">
        <f>IF(Table1[[#This Row],[b_uciqe]]&lt;Table1[[#This Row],[c_uciqe]],"Naik","Turun")</f>
        <v>Naik</v>
      </c>
      <c r="P377" t="str">
        <f>IF(Table1[[#This Row],[a_uciqe]]&lt;Table1[[#This Row],[c_uciqe]],"Naik","Turun")</f>
        <v>Naik</v>
      </c>
      <c r="Q377" t="s">
        <v>12</v>
      </c>
      <c r="R377" t="s">
        <v>12</v>
      </c>
      <c r="S377" t="s">
        <v>12</v>
      </c>
      <c r="T377" t="s">
        <v>12</v>
      </c>
    </row>
    <row r="378" spans="1:20" hidden="1" x14ac:dyDescent="0.25">
      <c r="A378">
        <v>376</v>
      </c>
      <c r="B378" t="s">
        <v>389</v>
      </c>
      <c r="C378" t="s">
        <v>10</v>
      </c>
      <c r="D378">
        <v>2.3711575134818101</v>
      </c>
      <c r="E378">
        <v>1.01021635625129</v>
      </c>
      <c r="F378">
        <v>2.3749914216063099</v>
      </c>
      <c r="G378">
        <v>1.0650116557481999</v>
      </c>
      <c r="H378">
        <v>2.17177978898347</v>
      </c>
      <c r="I378">
        <v>1.6779841081910001</v>
      </c>
      <c r="J378" t="str">
        <f>IF(Table1[[#This Row],[a_uiqm]]&lt;Table1[[#This Row],[b_uiqm]],"Naik","Turun")</f>
        <v>Naik</v>
      </c>
      <c r="K378" t="str">
        <f>IF(Table1[[#This Row],[b_uiqm]]&lt;Table1[[#This Row],[c_uiqm]],"Naik","Turun")</f>
        <v>Turun</v>
      </c>
      <c r="L378" t="str">
        <f>IF(Table1[[#This Row],[a_uiqm]]&lt;Table1[[#This Row],[c_uiqm]],"Naik","Turun")</f>
        <v>Turun</v>
      </c>
      <c r="M378">
        <f>Table1[[#This Row],[c_uiqm]]-Table1[[#This Row],[a_uiqm]]</f>
        <v>-0.19937772449834013</v>
      </c>
      <c r="N378" t="str">
        <f>IF(Table1[[#This Row],[a_uciqe]]&lt;Table1[[#This Row],[b_uciqe]],"Naik","Turun")</f>
        <v>Naik</v>
      </c>
      <c r="O378" t="str">
        <f>IF(Table1[[#This Row],[b_uciqe]]&lt;Table1[[#This Row],[c_uciqe]],"Naik","Turun")</f>
        <v>Naik</v>
      </c>
      <c r="P378" t="str">
        <f>IF(Table1[[#This Row],[a_uciqe]]&lt;Table1[[#This Row],[c_uciqe]],"Naik","Turun")</f>
        <v>Naik</v>
      </c>
      <c r="Q378" t="s">
        <v>10</v>
      </c>
      <c r="R378" t="s">
        <v>19</v>
      </c>
      <c r="S378" t="s">
        <v>19</v>
      </c>
      <c r="T378" t="s">
        <v>19</v>
      </c>
    </row>
    <row r="379" spans="1:20" hidden="1" x14ac:dyDescent="0.25">
      <c r="A379">
        <v>377</v>
      </c>
      <c r="B379" t="s">
        <v>390</v>
      </c>
      <c r="C379" t="s">
        <v>12</v>
      </c>
      <c r="D379">
        <v>2.65509636260078</v>
      </c>
      <c r="E379">
        <v>0.93604932987571599</v>
      </c>
      <c r="F379">
        <v>2.98408736538381</v>
      </c>
      <c r="G379">
        <v>0.93513284529381602</v>
      </c>
      <c r="H379">
        <v>2.7317760048246802</v>
      </c>
      <c r="I379">
        <v>1.9364741122698801</v>
      </c>
      <c r="J379" t="str">
        <f>IF(Table1[[#This Row],[a_uiqm]]&lt;Table1[[#This Row],[b_uiqm]],"Naik","Turun")</f>
        <v>Naik</v>
      </c>
      <c r="K379" t="str">
        <f>IF(Table1[[#This Row],[b_uiqm]]&lt;Table1[[#This Row],[c_uiqm]],"Naik","Turun")</f>
        <v>Turun</v>
      </c>
      <c r="L379" t="str">
        <f>IF(Table1[[#This Row],[a_uiqm]]&lt;Table1[[#This Row],[c_uiqm]],"Naik","Turun")</f>
        <v>Naik</v>
      </c>
      <c r="M379">
        <f>Table1[[#This Row],[c_uiqm]]-Table1[[#This Row],[a_uiqm]]</f>
        <v>7.6679642223900224E-2</v>
      </c>
      <c r="N379" t="str">
        <f>IF(Table1[[#This Row],[a_uciqe]]&lt;Table1[[#This Row],[b_uciqe]],"Naik","Turun")</f>
        <v>Turun</v>
      </c>
      <c r="O379" t="str">
        <f>IF(Table1[[#This Row],[b_uciqe]]&lt;Table1[[#This Row],[c_uciqe]],"Naik","Turun")</f>
        <v>Naik</v>
      </c>
      <c r="P379" t="str">
        <f>IF(Table1[[#This Row],[a_uciqe]]&lt;Table1[[#This Row],[c_uciqe]],"Naik","Turun")</f>
        <v>Naik</v>
      </c>
      <c r="Q379" t="s">
        <v>12</v>
      </c>
      <c r="R379" t="s">
        <v>19</v>
      </c>
      <c r="S379" t="s">
        <v>19</v>
      </c>
      <c r="T379" t="s">
        <v>19</v>
      </c>
    </row>
    <row r="380" spans="1:20" hidden="1" x14ac:dyDescent="0.25">
      <c r="A380">
        <v>378</v>
      </c>
      <c r="B380" t="s">
        <v>391</v>
      </c>
      <c r="C380" t="s">
        <v>10</v>
      </c>
      <c r="D380">
        <v>2.50119742601114</v>
      </c>
      <c r="E380">
        <v>1.3475730001839601</v>
      </c>
      <c r="F380">
        <v>2.4835931467857599</v>
      </c>
      <c r="G380">
        <v>1.40566870259823</v>
      </c>
      <c r="H380">
        <v>1.9856297957701601</v>
      </c>
      <c r="I380">
        <v>3.86281924614571</v>
      </c>
      <c r="J380" t="str">
        <f>IF(Table1[[#This Row],[a_uiqm]]&lt;Table1[[#This Row],[b_uiqm]],"Naik","Turun")</f>
        <v>Turun</v>
      </c>
      <c r="K380" t="str">
        <f>IF(Table1[[#This Row],[b_uiqm]]&lt;Table1[[#This Row],[c_uiqm]],"Naik","Turun")</f>
        <v>Turun</v>
      </c>
      <c r="L380" t="str">
        <f>IF(Table1[[#This Row],[a_uiqm]]&lt;Table1[[#This Row],[c_uiqm]],"Naik","Turun")</f>
        <v>Turun</v>
      </c>
      <c r="M380">
        <f>Table1[[#This Row],[c_uiqm]]-Table1[[#This Row],[a_uiqm]]</f>
        <v>-0.51556763024097996</v>
      </c>
      <c r="N380" t="str">
        <f>IF(Table1[[#This Row],[a_uciqe]]&lt;Table1[[#This Row],[b_uciqe]],"Naik","Turun")</f>
        <v>Naik</v>
      </c>
      <c r="O380" t="str">
        <f>IF(Table1[[#This Row],[b_uciqe]]&lt;Table1[[#This Row],[c_uciqe]],"Naik","Turun")</f>
        <v>Naik</v>
      </c>
      <c r="P380" t="str">
        <f>IF(Table1[[#This Row],[a_uciqe]]&lt;Table1[[#This Row],[c_uciqe]],"Naik","Turun")</f>
        <v>Naik</v>
      </c>
      <c r="Q380" t="s">
        <v>10</v>
      </c>
      <c r="R380" t="s">
        <v>19</v>
      </c>
      <c r="S380" t="s">
        <v>19</v>
      </c>
      <c r="T380" t="s">
        <v>19</v>
      </c>
    </row>
    <row r="381" spans="1:20" x14ac:dyDescent="0.25">
      <c r="A381">
        <v>275</v>
      </c>
      <c r="B381" t="s">
        <v>288</v>
      </c>
      <c r="C381" t="s">
        <v>78</v>
      </c>
      <c r="D381">
        <v>1.9373597282195201</v>
      </c>
      <c r="E381">
        <v>2.7527068949181399</v>
      </c>
      <c r="F381">
        <v>2.0883419978924902</v>
      </c>
      <c r="G381">
        <v>1.9214645971445099</v>
      </c>
      <c r="H381">
        <v>1.5309211067613699</v>
      </c>
      <c r="I381">
        <v>3.4308069687147502</v>
      </c>
      <c r="J381" t="str">
        <f>IF(Table1[[#This Row],[a_uiqm]]&lt;Table1[[#This Row],[b_uiqm]],"Naik","Turun")</f>
        <v>Naik</v>
      </c>
      <c r="K381" t="str">
        <f>IF(Table1[[#This Row],[b_uiqm]]&lt;Table1[[#This Row],[c_uiqm]],"Naik","Turun")</f>
        <v>Turun</v>
      </c>
      <c r="L381" t="str">
        <f>IF(Table1[[#This Row],[a_uiqm]]&lt;Table1[[#This Row],[c_uiqm]],"Naik","Turun")</f>
        <v>Turun</v>
      </c>
      <c r="M381">
        <f>Table1[[#This Row],[c_uiqm]]-Table1[[#This Row],[a_uiqm]]</f>
        <v>-0.40643862145815013</v>
      </c>
      <c r="N381" t="str">
        <f>IF(Table1[[#This Row],[a_uciqe]]&lt;Table1[[#This Row],[b_uciqe]],"Naik","Turun")</f>
        <v>Turun</v>
      </c>
      <c r="O381" t="str">
        <f>IF(Table1[[#This Row],[b_uciqe]]&lt;Table1[[#This Row],[c_uciqe]],"Naik","Turun")</f>
        <v>Naik</v>
      </c>
      <c r="P381" t="str">
        <f>IF(Table1[[#This Row],[a_uciqe]]&lt;Table1[[#This Row],[c_uciqe]],"Naik","Turun")</f>
        <v>Naik</v>
      </c>
      <c r="Q381" t="s">
        <v>78</v>
      </c>
      <c r="R381" t="s">
        <v>12</v>
      </c>
      <c r="S381" t="s">
        <v>12</v>
      </c>
      <c r="T381" t="s">
        <v>12</v>
      </c>
    </row>
    <row r="382" spans="1:20" hidden="1" x14ac:dyDescent="0.25">
      <c r="A382">
        <v>380</v>
      </c>
      <c r="B382" t="s">
        <v>393</v>
      </c>
      <c r="C382" t="s">
        <v>10</v>
      </c>
      <c r="D382">
        <v>3.2420121995209201</v>
      </c>
      <c r="E382">
        <v>1.76964807839543</v>
      </c>
      <c r="F382">
        <v>3.2551085256191898</v>
      </c>
      <c r="G382">
        <v>1.85972700838858</v>
      </c>
      <c r="H382">
        <v>1.51491650286775</v>
      </c>
      <c r="I382">
        <v>5.7310678429220898</v>
      </c>
      <c r="J382" t="str">
        <f>IF(Table1[[#This Row],[a_uiqm]]&lt;Table1[[#This Row],[b_uiqm]],"Naik","Turun")</f>
        <v>Naik</v>
      </c>
      <c r="K382" t="str">
        <f>IF(Table1[[#This Row],[b_uiqm]]&lt;Table1[[#This Row],[c_uiqm]],"Naik","Turun")</f>
        <v>Turun</v>
      </c>
      <c r="L382" t="str">
        <f>IF(Table1[[#This Row],[a_uiqm]]&lt;Table1[[#This Row],[c_uiqm]],"Naik","Turun")</f>
        <v>Turun</v>
      </c>
      <c r="M382">
        <f>Table1[[#This Row],[c_uiqm]]-Table1[[#This Row],[a_uiqm]]</f>
        <v>-1.7270956966531701</v>
      </c>
      <c r="N382" t="str">
        <f>IF(Table1[[#This Row],[a_uciqe]]&lt;Table1[[#This Row],[b_uciqe]],"Naik","Turun")</f>
        <v>Naik</v>
      </c>
      <c r="O382" t="str">
        <f>IF(Table1[[#This Row],[b_uciqe]]&lt;Table1[[#This Row],[c_uciqe]],"Naik","Turun")</f>
        <v>Naik</v>
      </c>
      <c r="P382" t="str">
        <f>IF(Table1[[#This Row],[a_uciqe]]&lt;Table1[[#This Row],[c_uciqe]],"Naik","Turun")</f>
        <v>Naik</v>
      </c>
      <c r="Q382" t="s">
        <v>10</v>
      </c>
      <c r="R382" t="s">
        <v>19</v>
      </c>
      <c r="S382" t="s">
        <v>19</v>
      </c>
      <c r="T382" t="s">
        <v>19</v>
      </c>
    </row>
    <row r="383" spans="1:20" hidden="1" x14ac:dyDescent="0.25">
      <c r="A383">
        <v>381</v>
      </c>
      <c r="B383" t="s">
        <v>394</v>
      </c>
      <c r="C383" t="s">
        <v>19</v>
      </c>
      <c r="D383">
        <v>2.3926522496997502</v>
      </c>
      <c r="E383">
        <v>2.1056127304422598</v>
      </c>
      <c r="F383">
        <v>2.3432580606574702</v>
      </c>
      <c r="G383">
        <v>2.1251921309386601</v>
      </c>
      <c r="H383">
        <v>1.9246993698367101</v>
      </c>
      <c r="I383">
        <v>3.4455063783389099</v>
      </c>
      <c r="J383" t="str">
        <f>IF(Table1[[#This Row],[a_uiqm]]&lt;Table1[[#This Row],[b_uiqm]],"Naik","Turun")</f>
        <v>Turun</v>
      </c>
      <c r="K383" t="str">
        <f>IF(Table1[[#This Row],[b_uiqm]]&lt;Table1[[#This Row],[c_uiqm]],"Naik","Turun")</f>
        <v>Turun</v>
      </c>
      <c r="L383" t="str">
        <f>IF(Table1[[#This Row],[a_uiqm]]&lt;Table1[[#This Row],[c_uiqm]],"Naik","Turun")</f>
        <v>Turun</v>
      </c>
      <c r="M383">
        <f>Table1[[#This Row],[c_uiqm]]-Table1[[#This Row],[a_uiqm]]</f>
        <v>-0.46795287986304013</v>
      </c>
      <c r="N383" t="str">
        <f>IF(Table1[[#This Row],[a_uciqe]]&lt;Table1[[#This Row],[b_uciqe]],"Naik","Turun")</f>
        <v>Naik</v>
      </c>
      <c r="O383" t="str">
        <f>IF(Table1[[#This Row],[b_uciqe]]&lt;Table1[[#This Row],[c_uciqe]],"Naik","Turun")</f>
        <v>Naik</v>
      </c>
      <c r="P383" t="str">
        <f>IF(Table1[[#This Row],[a_uciqe]]&lt;Table1[[#This Row],[c_uciqe]],"Naik","Turun")</f>
        <v>Naik</v>
      </c>
      <c r="Q383" t="s">
        <v>19</v>
      </c>
      <c r="R383" t="s">
        <v>19</v>
      </c>
      <c r="S383" t="s">
        <v>19</v>
      </c>
      <c r="T383" t="s">
        <v>19</v>
      </c>
    </row>
    <row r="384" spans="1:20" hidden="1" x14ac:dyDescent="0.25">
      <c r="A384">
        <v>382</v>
      </c>
      <c r="B384" t="s">
        <v>395</v>
      </c>
      <c r="C384" t="s">
        <v>10</v>
      </c>
      <c r="D384">
        <v>2.6132510312652002</v>
      </c>
      <c r="E384">
        <v>1.0694551592176</v>
      </c>
      <c r="F384">
        <v>2.6556525270139599</v>
      </c>
      <c r="G384">
        <v>1.01996910921232</v>
      </c>
      <c r="H384">
        <v>2.0313265195051602</v>
      </c>
      <c r="I384">
        <v>1.8708753560436999</v>
      </c>
      <c r="J384" t="str">
        <f>IF(Table1[[#This Row],[a_uiqm]]&lt;Table1[[#This Row],[b_uiqm]],"Naik","Turun")</f>
        <v>Naik</v>
      </c>
      <c r="K384" t="str">
        <f>IF(Table1[[#This Row],[b_uiqm]]&lt;Table1[[#This Row],[c_uiqm]],"Naik","Turun")</f>
        <v>Turun</v>
      </c>
      <c r="L384" t="str">
        <f>IF(Table1[[#This Row],[a_uiqm]]&lt;Table1[[#This Row],[c_uiqm]],"Naik","Turun")</f>
        <v>Turun</v>
      </c>
      <c r="M384">
        <f>Table1[[#This Row],[c_uiqm]]-Table1[[#This Row],[a_uiqm]]</f>
        <v>-0.58192451176004001</v>
      </c>
      <c r="N384" t="str">
        <f>IF(Table1[[#This Row],[a_uciqe]]&lt;Table1[[#This Row],[b_uciqe]],"Naik","Turun")</f>
        <v>Turun</v>
      </c>
      <c r="O384" t="str">
        <f>IF(Table1[[#This Row],[b_uciqe]]&lt;Table1[[#This Row],[c_uciqe]],"Naik","Turun")</f>
        <v>Naik</v>
      </c>
      <c r="P384" t="str">
        <f>IF(Table1[[#This Row],[a_uciqe]]&lt;Table1[[#This Row],[c_uciqe]],"Naik","Turun")</f>
        <v>Naik</v>
      </c>
      <c r="Q384" t="s">
        <v>10</v>
      </c>
      <c r="R384" t="s">
        <v>19</v>
      </c>
      <c r="S384" t="s">
        <v>19</v>
      </c>
      <c r="T384" t="s">
        <v>19</v>
      </c>
    </row>
    <row r="385" spans="1:20" hidden="1" x14ac:dyDescent="0.25">
      <c r="A385">
        <v>383</v>
      </c>
      <c r="B385" t="s">
        <v>396</v>
      </c>
      <c r="C385" t="s">
        <v>19</v>
      </c>
      <c r="D385">
        <v>1.8370806658573799</v>
      </c>
      <c r="E385">
        <v>0.97681802133652296</v>
      </c>
      <c r="F385">
        <v>1.9918772802217599</v>
      </c>
      <c r="G385">
        <v>0.95852020032029694</v>
      </c>
      <c r="H385">
        <v>1.2369635798801799</v>
      </c>
      <c r="I385">
        <v>2.3132744704055099</v>
      </c>
      <c r="J385" t="str">
        <f>IF(Table1[[#This Row],[a_uiqm]]&lt;Table1[[#This Row],[b_uiqm]],"Naik","Turun")</f>
        <v>Naik</v>
      </c>
      <c r="K385" t="str">
        <f>IF(Table1[[#This Row],[b_uiqm]]&lt;Table1[[#This Row],[c_uiqm]],"Naik","Turun")</f>
        <v>Turun</v>
      </c>
      <c r="L385" t="str">
        <f>IF(Table1[[#This Row],[a_uiqm]]&lt;Table1[[#This Row],[c_uiqm]],"Naik","Turun")</f>
        <v>Turun</v>
      </c>
      <c r="M385">
        <f>Table1[[#This Row],[c_uiqm]]-Table1[[#This Row],[a_uiqm]]</f>
        <v>-0.60011708597720004</v>
      </c>
      <c r="N385" t="str">
        <f>IF(Table1[[#This Row],[a_uciqe]]&lt;Table1[[#This Row],[b_uciqe]],"Naik","Turun")</f>
        <v>Turun</v>
      </c>
      <c r="O385" t="str">
        <f>IF(Table1[[#This Row],[b_uciqe]]&lt;Table1[[#This Row],[c_uciqe]],"Naik","Turun")</f>
        <v>Naik</v>
      </c>
      <c r="P385" t="str">
        <f>IF(Table1[[#This Row],[a_uciqe]]&lt;Table1[[#This Row],[c_uciqe]],"Naik","Turun")</f>
        <v>Naik</v>
      </c>
      <c r="Q385" t="s">
        <v>19</v>
      </c>
      <c r="R385" t="s">
        <v>19</v>
      </c>
      <c r="S385" t="s">
        <v>19</v>
      </c>
      <c r="T385" t="s">
        <v>19</v>
      </c>
    </row>
    <row r="386" spans="1:20" x14ac:dyDescent="0.25">
      <c r="A386">
        <v>327</v>
      </c>
      <c r="B386" t="s">
        <v>340</v>
      </c>
      <c r="C386" t="s">
        <v>12</v>
      </c>
      <c r="D386">
        <v>3.2143117582832899</v>
      </c>
      <c r="E386">
        <v>0.64363627709309901</v>
      </c>
      <c r="F386">
        <v>3.2209723549784401</v>
      </c>
      <c r="G386">
        <v>0.64411911720061599</v>
      </c>
      <c r="H386">
        <v>3.1356222980560302</v>
      </c>
      <c r="I386">
        <v>1.0130350355240201</v>
      </c>
      <c r="J386" t="str">
        <f>IF(Table1[[#This Row],[a_uiqm]]&lt;Table1[[#This Row],[b_uiqm]],"Naik","Turun")</f>
        <v>Naik</v>
      </c>
      <c r="K386" t="str">
        <f>IF(Table1[[#This Row],[b_uiqm]]&lt;Table1[[#This Row],[c_uiqm]],"Naik","Turun")</f>
        <v>Turun</v>
      </c>
      <c r="L386" t="str">
        <f>IF(Table1[[#This Row],[a_uiqm]]&lt;Table1[[#This Row],[c_uiqm]],"Naik","Turun")</f>
        <v>Turun</v>
      </c>
      <c r="M386">
        <f>Table1[[#This Row],[c_uiqm]]-Table1[[#This Row],[a_uiqm]]</f>
        <v>-7.8689460227259644E-2</v>
      </c>
      <c r="N386" t="str">
        <f>IF(Table1[[#This Row],[a_uciqe]]&lt;Table1[[#This Row],[b_uciqe]],"Naik","Turun")</f>
        <v>Naik</v>
      </c>
      <c r="O386" t="str">
        <f>IF(Table1[[#This Row],[b_uciqe]]&lt;Table1[[#This Row],[c_uciqe]],"Naik","Turun")</f>
        <v>Naik</v>
      </c>
      <c r="P386" t="str">
        <f>IF(Table1[[#This Row],[a_uciqe]]&lt;Table1[[#This Row],[c_uciqe]],"Naik","Turun")</f>
        <v>Naik</v>
      </c>
      <c r="Q386" t="s">
        <v>12</v>
      </c>
      <c r="R386" t="s">
        <v>12</v>
      </c>
      <c r="S386" t="s">
        <v>12</v>
      </c>
      <c r="T386" t="s">
        <v>12</v>
      </c>
    </row>
    <row r="387" spans="1:20" hidden="1" x14ac:dyDescent="0.25">
      <c r="A387">
        <v>385</v>
      </c>
      <c r="B387" t="s">
        <v>398</v>
      </c>
      <c r="C387" t="s">
        <v>12</v>
      </c>
      <c r="D387">
        <v>1.6187228700847001</v>
      </c>
      <c r="E387">
        <v>0.93644629223846099</v>
      </c>
      <c r="F387">
        <v>1.6556229749813001</v>
      </c>
      <c r="G387">
        <v>0.92593028381026798</v>
      </c>
      <c r="H387">
        <v>2.3806013208404</v>
      </c>
      <c r="I387">
        <v>1.0785154485134301</v>
      </c>
      <c r="J387" t="str">
        <f>IF(Table1[[#This Row],[a_uiqm]]&lt;Table1[[#This Row],[b_uiqm]],"Naik","Turun")</f>
        <v>Naik</v>
      </c>
      <c r="K387" t="str">
        <f>IF(Table1[[#This Row],[b_uiqm]]&lt;Table1[[#This Row],[c_uiqm]],"Naik","Turun")</f>
        <v>Naik</v>
      </c>
      <c r="L387" t="str">
        <f>IF(Table1[[#This Row],[a_uiqm]]&lt;Table1[[#This Row],[c_uiqm]],"Naik","Turun")</f>
        <v>Naik</v>
      </c>
      <c r="M387">
        <f>Table1[[#This Row],[c_uiqm]]-Table1[[#This Row],[a_uiqm]]</f>
        <v>0.76187845075569993</v>
      </c>
      <c r="N387" t="str">
        <f>IF(Table1[[#This Row],[a_uciqe]]&lt;Table1[[#This Row],[b_uciqe]],"Naik","Turun")</f>
        <v>Turun</v>
      </c>
      <c r="O387" t="str">
        <f>IF(Table1[[#This Row],[b_uciqe]]&lt;Table1[[#This Row],[c_uciqe]],"Naik","Turun")</f>
        <v>Naik</v>
      </c>
      <c r="P387" t="str">
        <f>IF(Table1[[#This Row],[a_uciqe]]&lt;Table1[[#This Row],[c_uciqe]],"Naik","Turun")</f>
        <v>Naik</v>
      </c>
      <c r="Q387" t="s">
        <v>12</v>
      </c>
      <c r="R387" t="s">
        <v>19</v>
      </c>
      <c r="S387" t="s">
        <v>19</v>
      </c>
      <c r="T387" t="s">
        <v>19</v>
      </c>
    </row>
    <row r="388" spans="1:20" hidden="1" x14ac:dyDescent="0.25">
      <c r="A388">
        <v>386</v>
      </c>
      <c r="B388" t="s">
        <v>399</v>
      </c>
      <c r="C388" t="s">
        <v>10</v>
      </c>
      <c r="D388">
        <v>1.8975804118277999</v>
      </c>
      <c r="E388">
        <v>2.0628798270549402</v>
      </c>
      <c r="F388">
        <v>1.8995080029058999</v>
      </c>
      <c r="G388">
        <v>2.03206884112985</v>
      </c>
      <c r="H388">
        <v>1.9471854078759701</v>
      </c>
      <c r="I388">
        <v>3.3664523810585099</v>
      </c>
      <c r="J388" t="str">
        <f>IF(Table1[[#This Row],[a_uiqm]]&lt;Table1[[#This Row],[b_uiqm]],"Naik","Turun")</f>
        <v>Naik</v>
      </c>
      <c r="K388" t="str">
        <f>IF(Table1[[#This Row],[b_uiqm]]&lt;Table1[[#This Row],[c_uiqm]],"Naik","Turun")</f>
        <v>Naik</v>
      </c>
      <c r="L388" t="str">
        <f>IF(Table1[[#This Row],[a_uiqm]]&lt;Table1[[#This Row],[c_uiqm]],"Naik","Turun")</f>
        <v>Naik</v>
      </c>
      <c r="M388">
        <f>Table1[[#This Row],[c_uiqm]]-Table1[[#This Row],[a_uiqm]]</f>
        <v>4.9604996048170147E-2</v>
      </c>
      <c r="N388" t="str">
        <f>IF(Table1[[#This Row],[a_uciqe]]&lt;Table1[[#This Row],[b_uciqe]],"Naik","Turun")</f>
        <v>Turun</v>
      </c>
      <c r="O388" t="str">
        <f>IF(Table1[[#This Row],[b_uciqe]]&lt;Table1[[#This Row],[c_uciqe]],"Naik","Turun")</f>
        <v>Naik</v>
      </c>
      <c r="P388" t="str">
        <f>IF(Table1[[#This Row],[a_uciqe]]&lt;Table1[[#This Row],[c_uciqe]],"Naik","Turun")</f>
        <v>Naik</v>
      </c>
      <c r="Q388" t="s">
        <v>10</v>
      </c>
      <c r="R388" t="s">
        <v>19</v>
      </c>
      <c r="S388" t="s">
        <v>19</v>
      </c>
      <c r="T388" t="s">
        <v>19</v>
      </c>
    </row>
    <row r="389" spans="1:20" hidden="1" x14ac:dyDescent="0.25">
      <c r="A389">
        <v>387</v>
      </c>
      <c r="B389" t="s">
        <v>400</v>
      </c>
      <c r="C389" t="s">
        <v>12</v>
      </c>
      <c r="D389">
        <v>3.1517773781481901</v>
      </c>
      <c r="E389">
        <v>1.3602955884245</v>
      </c>
      <c r="F389">
        <v>3.1483987673206699</v>
      </c>
      <c r="G389">
        <v>1.3582333649259299</v>
      </c>
      <c r="H389">
        <v>2.1220739507846198</v>
      </c>
      <c r="I389">
        <v>3.9265615203550199</v>
      </c>
      <c r="J389" t="str">
        <f>IF(Table1[[#This Row],[a_uiqm]]&lt;Table1[[#This Row],[b_uiqm]],"Naik","Turun")</f>
        <v>Turun</v>
      </c>
      <c r="K389" t="str">
        <f>IF(Table1[[#This Row],[b_uiqm]]&lt;Table1[[#This Row],[c_uiqm]],"Naik","Turun")</f>
        <v>Turun</v>
      </c>
      <c r="L389" t="str">
        <f>IF(Table1[[#This Row],[a_uiqm]]&lt;Table1[[#This Row],[c_uiqm]],"Naik","Turun")</f>
        <v>Turun</v>
      </c>
      <c r="M389">
        <f>Table1[[#This Row],[c_uiqm]]-Table1[[#This Row],[a_uiqm]]</f>
        <v>-1.0297034273635703</v>
      </c>
      <c r="N389" t="str">
        <f>IF(Table1[[#This Row],[a_uciqe]]&lt;Table1[[#This Row],[b_uciqe]],"Naik","Turun")</f>
        <v>Turun</v>
      </c>
      <c r="O389" t="str">
        <f>IF(Table1[[#This Row],[b_uciqe]]&lt;Table1[[#This Row],[c_uciqe]],"Naik","Turun")</f>
        <v>Naik</v>
      </c>
      <c r="P389" t="str">
        <f>IF(Table1[[#This Row],[a_uciqe]]&lt;Table1[[#This Row],[c_uciqe]],"Naik","Turun")</f>
        <v>Naik</v>
      </c>
      <c r="Q389" t="s">
        <v>12</v>
      </c>
      <c r="R389" t="s">
        <v>19</v>
      </c>
      <c r="S389" t="s">
        <v>19</v>
      </c>
      <c r="T389" t="s">
        <v>19</v>
      </c>
    </row>
    <row r="390" spans="1:20" hidden="1" x14ac:dyDescent="0.25">
      <c r="A390">
        <v>388</v>
      </c>
      <c r="B390" t="s">
        <v>401</v>
      </c>
      <c r="C390" t="s">
        <v>12</v>
      </c>
      <c r="D390">
        <v>2.9666977963271099</v>
      </c>
      <c r="E390">
        <v>1.21910305596195</v>
      </c>
      <c r="F390">
        <v>3.0910954731018001</v>
      </c>
      <c r="G390">
        <v>1.22480605310833</v>
      </c>
      <c r="H390">
        <v>2.7659251169625199</v>
      </c>
      <c r="I390">
        <v>2.6177645230287601</v>
      </c>
      <c r="J390" t="str">
        <f>IF(Table1[[#This Row],[a_uiqm]]&lt;Table1[[#This Row],[b_uiqm]],"Naik","Turun")</f>
        <v>Naik</v>
      </c>
      <c r="K390" t="str">
        <f>IF(Table1[[#This Row],[b_uiqm]]&lt;Table1[[#This Row],[c_uiqm]],"Naik","Turun")</f>
        <v>Turun</v>
      </c>
      <c r="L390" t="str">
        <f>IF(Table1[[#This Row],[a_uiqm]]&lt;Table1[[#This Row],[c_uiqm]],"Naik","Turun")</f>
        <v>Turun</v>
      </c>
      <c r="M390">
        <f>Table1[[#This Row],[c_uiqm]]-Table1[[#This Row],[a_uiqm]]</f>
        <v>-0.20077267936459009</v>
      </c>
      <c r="N390" t="str">
        <f>IF(Table1[[#This Row],[a_uciqe]]&lt;Table1[[#This Row],[b_uciqe]],"Naik","Turun")</f>
        <v>Naik</v>
      </c>
      <c r="O390" t="str">
        <f>IF(Table1[[#This Row],[b_uciqe]]&lt;Table1[[#This Row],[c_uciqe]],"Naik","Turun")</f>
        <v>Naik</v>
      </c>
      <c r="P390" t="str">
        <f>IF(Table1[[#This Row],[a_uciqe]]&lt;Table1[[#This Row],[c_uciqe]],"Naik","Turun")</f>
        <v>Naik</v>
      </c>
      <c r="Q390" t="s">
        <v>12</v>
      </c>
      <c r="R390" t="s">
        <v>19</v>
      </c>
      <c r="S390" t="s">
        <v>19</v>
      </c>
      <c r="T390" t="s">
        <v>19</v>
      </c>
    </row>
    <row r="391" spans="1:20" hidden="1" x14ac:dyDescent="0.25">
      <c r="A391">
        <v>389</v>
      </c>
      <c r="B391" t="s">
        <v>402</v>
      </c>
      <c r="C391" t="s">
        <v>12</v>
      </c>
      <c r="D391">
        <v>2.7515813689875599</v>
      </c>
      <c r="E391">
        <v>0.85747744094891498</v>
      </c>
      <c r="F391">
        <v>2.7531608486306798</v>
      </c>
      <c r="G391">
        <v>0.87831501205935003</v>
      </c>
      <c r="H391">
        <v>2.0792605292869402</v>
      </c>
      <c r="I391">
        <v>2.3757213151868499</v>
      </c>
      <c r="J391" t="str">
        <f>IF(Table1[[#This Row],[a_uiqm]]&lt;Table1[[#This Row],[b_uiqm]],"Naik","Turun")</f>
        <v>Naik</v>
      </c>
      <c r="K391" t="str">
        <f>IF(Table1[[#This Row],[b_uiqm]]&lt;Table1[[#This Row],[c_uiqm]],"Naik","Turun")</f>
        <v>Turun</v>
      </c>
      <c r="L391" t="str">
        <f>IF(Table1[[#This Row],[a_uiqm]]&lt;Table1[[#This Row],[c_uiqm]],"Naik","Turun")</f>
        <v>Turun</v>
      </c>
      <c r="M391">
        <f>Table1[[#This Row],[c_uiqm]]-Table1[[#This Row],[a_uiqm]]</f>
        <v>-0.67232083970061973</v>
      </c>
      <c r="N391" t="str">
        <f>IF(Table1[[#This Row],[a_uciqe]]&lt;Table1[[#This Row],[b_uciqe]],"Naik","Turun")</f>
        <v>Naik</v>
      </c>
      <c r="O391" t="str">
        <f>IF(Table1[[#This Row],[b_uciqe]]&lt;Table1[[#This Row],[c_uciqe]],"Naik","Turun")</f>
        <v>Naik</v>
      </c>
      <c r="P391" t="str">
        <f>IF(Table1[[#This Row],[a_uciqe]]&lt;Table1[[#This Row],[c_uciqe]],"Naik","Turun")</f>
        <v>Naik</v>
      </c>
      <c r="Q391" t="s">
        <v>12</v>
      </c>
      <c r="R391" t="s">
        <v>19</v>
      </c>
      <c r="S391" t="s">
        <v>19</v>
      </c>
      <c r="T391" t="s">
        <v>19</v>
      </c>
    </row>
    <row r="392" spans="1:20" hidden="1" x14ac:dyDescent="0.25">
      <c r="A392">
        <v>390</v>
      </c>
      <c r="B392" t="s">
        <v>403</v>
      </c>
      <c r="C392" t="s">
        <v>12</v>
      </c>
      <c r="D392">
        <v>2.02559900022105</v>
      </c>
      <c r="E392">
        <v>0.94041664914640799</v>
      </c>
      <c r="F392">
        <v>2.1112144829901101</v>
      </c>
      <c r="G392">
        <v>0.951843811190624</v>
      </c>
      <c r="H392">
        <v>2.26403552176517</v>
      </c>
      <c r="I392">
        <v>1.9922322241791399</v>
      </c>
      <c r="J392" t="str">
        <f>IF(Table1[[#This Row],[a_uiqm]]&lt;Table1[[#This Row],[b_uiqm]],"Naik","Turun")</f>
        <v>Naik</v>
      </c>
      <c r="K392" t="str">
        <f>IF(Table1[[#This Row],[b_uiqm]]&lt;Table1[[#This Row],[c_uiqm]],"Naik","Turun")</f>
        <v>Naik</v>
      </c>
      <c r="L392" t="str">
        <f>IF(Table1[[#This Row],[a_uiqm]]&lt;Table1[[#This Row],[c_uiqm]],"Naik","Turun")</f>
        <v>Naik</v>
      </c>
      <c r="M392">
        <f>Table1[[#This Row],[c_uiqm]]-Table1[[#This Row],[a_uiqm]]</f>
        <v>0.23843652154411998</v>
      </c>
      <c r="N392" t="str">
        <f>IF(Table1[[#This Row],[a_uciqe]]&lt;Table1[[#This Row],[b_uciqe]],"Naik","Turun")</f>
        <v>Naik</v>
      </c>
      <c r="O392" t="str">
        <f>IF(Table1[[#This Row],[b_uciqe]]&lt;Table1[[#This Row],[c_uciqe]],"Naik","Turun")</f>
        <v>Naik</v>
      </c>
      <c r="P392" t="str">
        <f>IF(Table1[[#This Row],[a_uciqe]]&lt;Table1[[#This Row],[c_uciqe]],"Naik","Turun")</f>
        <v>Naik</v>
      </c>
      <c r="Q392" t="s">
        <v>12</v>
      </c>
      <c r="R392" t="s">
        <v>19</v>
      </c>
      <c r="S392" t="s">
        <v>19</v>
      </c>
      <c r="T392" t="s">
        <v>19</v>
      </c>
    </row>
    <row r="393" spans="1:20" hidden="1" x14ac:dyDescent="0.25">
      <c r="A393">
        <v>391</v>
      </c>
      <c r="B393" t="s">
        <v>404</v>
      </c>
      <c r="C393" t="s">
        <v>12</v>
      </c>
      <c r="D393">
        <v>2.7991727233760799</v>
      </c>
      <c r="E393">
        <v>1.10974649812028</v>
      </c>
      <c r="F393">
        <v>2.7765101338712102</v>
      </c>
      <c r="G393">
        <v>1.0769010913097199</v>
      </c>
      <c r="H393">
        <v>2.0021269816585701</v>
      </c>
      <c r="I393">
        <v>3.0550337486989401</v>
      </c>
      <c r="J393" t="str">
        <f>IF(Table1[[#This Row],[a_uiqm]]&lt;Table1[[#This Row],[b_uiqm]],"Naik","Turun")</f>
        <v>Turun</v>
      </c>
      <c r="K393" t="str">
        <f>IF(Table1[[#This Row],[b_uiqm]]&lt;Table1[[#This Row],[c_uiqm]],"Naik","Turun")</f>
        <v>Turun</v>
      </c>
      <c r="L393" t="str">
        <f>IF(Table1[[#This Row],[a_uiqm]]&lt;Table1[[#This Row],[c_uiqm]],"Naik","Turun")</f>
        <v>Turun</v>
      </c>
      <c r="M393">
        <f>Table1[[#This Row],[c_uiqm]]-Table1[[#This Row],[a_uiqm]]</f>
        <v>-0.79704574171750986</v>
      </c>
      <c r="N393" t="str">
        <f>IF(Table1[[#This Row],[a_uciqe]]&lt;Table1[[#This Row],[b_uciqe]],"Naik","Turun")</f>
        <v>Turun</v>
      </c>
      <c r="O393" t="str">
        <f>IF(Table1[[#This Row],[b_uciqe]]&lt;Table1[[#This Row],[c_uciqe]],"Naik","Turun")</f>
        <v>Naik</v>
      </c>
      <c r="P393" t="str">
        <f>IF(Table1[[#This Row],[a_uciqe]]&lt;Table1[[#This Row],[c_uciqe]],"Naik","Turun")</f>
        <v>Naik</v>
      </c>
      <c r="Q393" t="s">
        <v>12</v>
      </c>
      <c r="R393" t="s">
        <v>19</v>
      </c>
      <c r="S393" t="s">
        <v>19</v>
      </c>
      <c r="T393" t="s">
        <v>19</v>
      </c>
    </row>
    <row r="394" spans="1:20" hidden="1" x14ac:dyDescent="0.25">
      <c r="A394">
        <v>392</v>
      </c>
      <c r="B394" t="s">
        <v>405</v>
      </c>
      <c r="C394" t="s">
        <v>10</v>
      </c>
      <c r="D394">
        <v>2.7419856193151602</v>
      </c>
      <c r="E394">
        <v>1.52751211147979</v>
      </c>
      <c r="F394">
        <v>2.6973950144204402</v>
      </c>
      <c r="G394">
        <v>1.4973430565294401</v>
      </c>
      <c r="H394">
        <v>2.65973873776103</v>
      </c>
      <c r="I394">
        <v>2.0812771764662199</v>
      </c>
      <c r="J394" t="str">
        <f>IF(Table1[[#This Row],[a_uiqm]]&lt;Table1[[#This Row],[b_uiqm]],"Naik","Turun")</f>
        <v>Turun</v>
      </c>
      <c r="K394" t="str">
        <f>IF(Table1[[#This Row],[b_uiqm]]&lt;Table1[[#This Row],[c_uiqm]],"Naik","Turun")</f>
        <v>Turun</v>
      </c>
      <c r="L394" t="str">
        <f>IF(Table1[[#This Row],[a_uiqm]]&lt;Table1[[#This Row],[c_uiqm]],"Naik","Turun")</f>
        <v>Turun</v>
      </c>
      <c r="M394">
        <f>Table1[[#This Row],[c_uiqm]]-Table1[[#This Row],[a_uiqm]]</f>
        <v>-8.224688155413018E-2</v>
      </c>
      <c r="N394" t="str">
        <f>IF(Table1[[#This Row],[a_uciqe]]&lt;Table1[[#This Row],[b_uciqe]],"Naik","Turun")</f>
        <v>Turun</v>
      </c>
      <c r="O394" t="str">
        <f>IF(Table1[[#This Row],[b_uciqe]]&lt;Table1[[#This Row],[c_uciqe]],"Naik","Turun")</f>
        <v>Naik</v>
      </c>
      <c r="P394" t="str">
        <f>IF(Table1[[#This Row],[a_uciqe]]&lt;Table1[[#This Row],[c_uciqe]],"Naik","Turun")</f>
        <v>Naik</v>
      </c>
      <c r="Q394" t="s">
        <v>10</v>
      </c>
      <c r="R394" t="s">
        <v>19</v>
      </c>
      <c r="S394" t="s">
        <v>19</v>
      </c>
      <c r="T394" t="s">
        <v>19</v>
      </c>
    </row>
    <row r="395" spans="1:20" hidden="1" x14ac:dyDescent="0.25">
      <c r="A395">
        <v>393</v>
      </c>
      <c r="B395" t="s">
        <v>406</v>
      </c>
      <c r="C395" t="s">
        <v>10</v>
      </c>
      <c r="D395">
        <v>2.94385587107725</v>
      </c>
      <c r="E395">
        <v>1.08692474119168</v>
      </c>
      <c r="F395">
        <v>2.9508778059519098</v>
      </c>
      <c r="G395">
        <v>1.0576114936922101</v>
      </c>
      <c r="H395">
        <v>2.1833241192447499</v>
      </c>
      <c r="I395">
        <v>2.03579941891015</v>
      </c>
      <c r="J395" t="str">
        <f>IF(Table1[[#This Row],[a_uiqm]]&lt;Table1[[#This Row],[b_uiqm]],"Naik","Turun")</f>
        <v>Naik</v>
      </c>
      <c r="K395" t="str">
        <f>IF(Table1[[#This Row],[b_uiqm]]&lt;Table1[[#This Row],[c_uiqm]],"Naik","Turun")</f>
        <v>Turun</v>
      </c>
      <c r="L395" t="str">
        <f>IF(Table1[[#This Row],[a_uiqm]]&lt;Table1[[#This Row],[c_uiqm]],"Naik","Turun")</f>
        <v>Turun</v>
      </c>
      <c r="M395">
        <f>Table1[[#This Row],[c_uiqm]]-Table1[[#This Row],[a_uiqm]]</f>
        <v>-0.7605317518325001</v>
      </c>
      <c r="N395" t="str">
        <f>IF(Table1[[#This Row],[a_uciqe]]&lt;Table1[[#This Row],[b_uciqe]],"Naik","Turun")</f>
        <v>Turun</v>
      </c>
      <c r="O395" t="str">
        <f>IF(Table1[[#This Row],[b_uciqe]]&lt;Table1[[#This Row],[c_uciqe]],"Naik","Turun")</f>
        <v>Naik</v>
      </c>
      <c r="P395" t="str">
        <f>IF(Table1[[#This Row],[a_uciqe]]&lt;Table1[[#This Row],[c_uciqe]],"Naik","Turun")</f>
        <v>Naik</v>
      </c>
      <c r="Q395" t="s">
        <v>10</v>
      </c>
      <c r="R395" t="s">
        <v>19</v>
      </c>
      <c r="S395" t="s">
        <v>19</v>
      </c>
      <c r="T395" t="s">
        <v>19</v>
      </c>
    </row>
    <row r="396" spans="1:20" hidden="1" x14ac:dyDescent="0.25">
      <c r="A396">
        <v>394</v>
      </c>
      <c r="B396" t="s">
        <v>407</v>
      </c>
      <c r="C396" t="s">
        <v>19</v>
      </c>
      <c r="D396">
        <v>2.87518184308498</v>
      </c>
      <c r="E396">
        <v>1.13844319485857</v>
      </c>
      <c r="F396">
        <v>2.91456632598591</v>
      </c>
      <c r="G396">
        <v>1.12306679255526</v>
      </c>
      <c r="H396">
        <v>1.86261462007145</v>
      </c>
      <c r="I396">
        <v>3.7270611271456899</v>
      </c>
      <c r="J396" t="str">
        <f>IF(Table1[[#This Row],[a_uiqm]]&lt;Table1[[#This Row],[b_uiqm]],"Naik","Turun")</f>
        <v>Naik</v>
      </c>
      <c r="K396" t="str">
        <f>IF(Table1[[#This Row],[b_uiqm]]&lt;Table1[[#This Row],[c_uiqm]],"Naik","Turun")</f>
        <v>Turun</v>
      </c>
      <c r="L396" t="str">
        <f>IF(Table1[[#This Row],[a_uiqm]]&lt;Table1[[#This Row],[c_uiqm]],"Naik","Turun")</f>
        <v>Turun</v>
      </c>
      <c r="M396">
        <f>Table1[[#This Row],[c_uiqm]]-Table1[[#This Row],[a_uiqm]]</f>
        <v>-1.0125672230135301</v>
      </c>
      <c r="N396" t="str">
        <f>IF(Table1[[#This Row],[a_uciqe]]&lt;Table1[[#This Row],[b_uciqe]],"Naik","Turun")</f>
        <v>Turun</v>
      </c>
      <c r="O396" t="str">
        <f>IF(Table1[[#This Row],[b_uciqe]]&lt;Table1[[#This Row],[c_uciqe]],"Naik","Turun")</f>
        <v>Naik</v>
      </c>
      <c r="P396" t="str">
        <f>IF(Table1[[#This Row],[a_uciqe]]&lt;Table1[[#This Row],[c_uciqe]],"Naik","Turun")</f>
        <v>Naik</v>
      </c>
      <c r="Q396" t="s">
        <v>19</v>
      </c>
      <c r="R396" t="s">
        <v>19</v>
      </c>
      <c r="S396" t="s">
        <v>19</v>
      </c>
      <c r="T396" t="s">
        <v>19</v>
      </c>
    </row>
    <row r="397" spans="1:20" hidden="1" x14ac:dyDescent="0.25">
      <c r="A397">
        <v>395</v>
      </c>
      <c r="B397" t="s">
        <v>408</v>
      </c>
      <c r="C397" t="s">
        <v>19</v>
      </c>
      <c r="D397">
        <v>3.05617543534404</v>
      </c>
      <c r="E397">
        <v>1.08916012451521</v>
      </c>
      <c r="F397">
        <v>3.0698784526147098</v>
      </c>
      <c r="G397">
        <v>1.08764065386095</v>
      </c>
      <c r="H397">
        <v>1.7046136573572499</v>
      </c>
      <c r="I397">
        <v>1.84845485192735</v>
      </c>
      <c r="J397" t="str">
        <f>IF(Table1[[#This Row],[a_uiqm]]&lt;Table1[[#This Row],[b_uiqm]],"Naik","Turun")</f>
        <v>Naik</v>
      </c>
      <c r="K397" t="str">
        <f>IF(Table1[[#This Row],[b_uiqm]]&lt;Table1[[#This Row],[c_uiqm]],"Naik","Turun")</f>
        <v>Turun</v>
      </c>
      <c r="L397" t="str">
        <f>IF(Table1[[#This Row],[a_uiqm]]&lt;Table1[[#This Row],[c_uiqm]],"Naik","Turun")</f>
        <v>Turun</v>
      </c>
      <c r="M397">
        <f>Table1[[#This Row],[c_uiqm]]-Table1[[#This Row],[a_uiqm]]</f>
        <v>-1.3515617779867901</v>
      </c>
      <c r="N397" t="str">
        <f>IF(Table1[[#This Row],[a_uciqe]]&lt;Table1[[#This Row],[b_uciqe]],"Naik","Turun")</f>
        <v>Turun</v>
      </c>
      <c r="O397" t="str">
        <f>IF(Table1[[#This Row],[b_uciqe]]&lt;Table1[[#This Row],[c_uciqe]],"Naik","Turun")</f>
        <v>Naik</v>
      </c>
      <c r="P397" t="str">
        <f>IF(Table1[[#This Row],[a_uciqe]]&lt;Table1[[#This Row],[c_uciqe]],"Naik","Turun")</f>
        <v>Naik</v>
      </c>
      <c r="Q397" t="s">
        <v>19</v>
      </c>
      <c r="R397" t="s">
        <v>19</v>
      </c>
      <c r="S397" t="s">
        <v>19</v>
      </c>
      <c r="T397" t="s">
        <v>19</v>
      </c>
    </row>
    <row r="398" spans="1:20" x14ac:dyDescent="0.25">
      <c r="A398">
        <v>336</v>
      </c>
      <c r="B398" t="s">
        <v>349</v>
      </c>
      <c r="C398" t="s">
        <v>12</v>
      </c>
      <c r="D398">
        <v>3.1547492466537799</v>
      </c>
      <c r="E398">
        <v>1.06434920981694</v>
      </c>
      <c r="F398">
        <v>3.1605846752520899</v>
      </c>
      <c r="G398">
        <v>1.0677090765485699</v>
      </c>
      <c r="H398">
        <v>2.61324606376649</v>
      </c>
      <c r="I398">
        <v>2.3675573143901998</v>
      </c>
      <c r="J398" t="str">
        <f>IF(Table1[[#This Row],[a_uiqm]]&lt;Table1[[#This Row],[b_uiqm]],"Naik","Turun")</f>
        <v>Naik</v>
      </c>
      <c r="K398" t="str">
        <f>IF(Table1[[#This Row],[b_uiqm]]&lt;Table1[[#This Row],[c_uiqm]],"Naik","Turun")</f>
        <v>Turun</v>
      </c>
      <c r="L398" t="str">
        <f>IF(Table1[[#This Row],[a_uiqm]]&lt;Table1[[#This Row],[c_uiqm]],"Naik","Turun")</f>
        <v>Turun</v>
      </c>
      <c r="M398">
        <f>Table1[[#This Row],[c_uiqm]]-Table1[[#This Row],[a_uiqm]]</f>
        <v>-0.54150318288728982</v>
      </c>
      <c r="N398" t="str">
        <f>IF(Table1[[#This Row],[a_uciqe]]&lt;Table1[[#This Row],[b_uciqe]],"Naik","Turun")</f>
        <v>Naik</v>
      </c>
      <c r="O398" t="str">
        <f>IF(Table1[[#This Row],[b_uciqe]]&lt;Table1[[#This Row],[c_uciqe]],"Naik","Turun")</f>
        <v>Naik</v>
      </c>
      <c r="P398" t="str">
        <f>IF(Table1[[#This Row],[a_uciqe]]&lt;Table1[[#This Row],[c_uciqe]],"Naik","Turun")</f>
        <v>Naik</v>
      </c>
      <c r="Q398" t="s">
        <v>12</v>
      </c>
      <c r="R398" t="s">
        <v>12</v>
      </c>
      <c r="S398" t="s">
        <v>12</v>
      </c>
      <c r="T398" t="s">
        <v>12</v>
      </c>
    </row>
    <row r="399" spans="1:20" hidden="1" x14ac:dyDescent="0.25">
      <c r="A399">
        <v>397</v>
      </c>
      <c r="B399" t="s">
        <v>410</v>
      </c>
      <c r="C399" t="s">
        <v>10</v>
      </c>
      <c r="D399">
        <v>2.5650380974131699</v>
      </c>
      <c r="E399">
        <v>0.73832831740282001</v>
      </c>
      <c r="F399">
        <v>2.6128806800815298</v>
      </c>
      <c r="G399">
        <v>0.69880423208111297</v>
      </c>
      <c r="H399">
        <v>2.0535152080172199</v>
      </c>
      <c r="I399">
        <v>2.5559766535784498</v>
      </c>
      <c r="J399" t="str">
        <f>IF(Table1[[#This Row],[a_uiqm]]&lt;Table1[[#This Row],[b_uiqm]],"Naik","Turun")</f>
        <v>Naik</v>
      </c>
      <c r="K399" t="str">
        <f>IF(Table1[[#This Row],[b_uiqm]]&lt;Table1[[#This Row],[c_uiqm]],"Naik","Turun")</f>
        <v>Turun</v>
      </c>
      <c r="L399" t="str">
        <f>IF(Table1[[#This Row],[a_uiqm]]&lt;Table1[[#This Row],[c_uiqm]],"Naik","Turun")</f>
        <v>Turun</v>
      </c>
      <c r="M399">
        <f>Table1[[#This Row],[c_uiqm]]-Table1[[#This Row],[a_uiqm]]</f>
        <v>-0.51152288939595003</v>
      </c>
      <c r="N399" t="str">
        <f>IF(Table1[[#This Row],[a_uciqe]]&lt;Table1[[#This Row],[b_uciqe]],"Naik","Turun")</f>
        <v>Turun</v>
      </c>
      <c r="O399" t="str">
        <f>IF(Table1[[#This Row],[b_uciqe]]&lt;Table1[[#This Row],[c_uciqe]],"Naik","Turun")</f>
        <v>Naik</v>
      </c>
      <c r="P399" t="str">
        <f>IF(Table1[[#This Row],[a_uciqe]]&lt;Table1[[#This Row],[c_uciqe]],"Naik","Turun")</f>
        <v>Naik</v>
      </c>
      <c r="Q399" t="s">
        <v>10</v>
      </c>
      <c r="R399" t="s">
        <v>19</v>
      </c>
      <c r="S399" t="s">
        <v>19</v>
      </c>
      <c r="T399" t="s">
        <v>19</v>
      </c>
    </row>
    <row r="400" spans="1:20" hidden="1" x14ac:dyDescent="0.25">
      <c r="A400">
        <v>398</v>
      </c>
      <c r="B400" t="s">
        <v>411</v>
      </c>
      <c r="C400" t="s">
        <v>12</v>
      </c>
      <c r="D400">
        <v>3.0761460495834099</v>
      </c>
      <c r="E400">
        <v>1.0743364360694601</v>
      </c>
      <c r="F400">
        <v>3.1692857616010701</v>
      </c>
      <c r="G400">
        <v>1.10934738527749</v>
      </c>
      <c r="H400">
        <v>2.7898048801355002</v>
      </c>
      <c r="I400">
        <v>2.0286226276186299</v>
      </c>
      <c r="J400" t="str">
        <f>IF(Table1[[#This Row],[a_uiqm]]&lt;Table1[[#This Row],[b_uiqm]],"Naik","Turun")</f>
        <v>Naik</v>
      </c>
      <c r="K400" t="str">
        <f>IF(Table1[[#This Row],[b_uiqm]]&lt;Table1[[#This Row],[c_uiqm]],"Naik","Turun")</f>
        <v>Turun</v>
      </c>
      <c r="L400" t="str">
        <f>IF(Table1[[#This Row],[a_uiqm]]&lt;Table1[[#This Row],[c_uiqm]],"Naik","Turun")</f>
        <v>Turun</v>
      </c>
      <c r="M400">
        <f>Table1[[#This Row],[c_uiqm]]-Table1[[#This Row],[a_uiqm]]</f>
        <v>-0.28634116944790966</v>
      </c>
      <c r="N400" t="str">
        <f>IF(Table1[[#This Row],[a_uciqe]]&lt;Table1[[#This Row],[b_uciqe]],"Naik","Turun")</f>
        <v>Naik</v>
      </c>
      <c r="O400" t="str">
        <f>IF(Table1[[#This Row],[b_uciqe]]&lt;Table1[[#This Row],[c_uciqe]],"Naik","Turun")</f>
        <v>Naik</v>
      </c>
      <c r="P400" t="str">
        <f>IF(Table1[[#This Row],[a_uciqe]]&lt;Table1[[#This Row],[c_uciqe]],"Naik","Turun")</f>
        <v>Naik</v>
      </c>
      <c r="Q400" t="s">
        <v>12</v>
      </c>
      <c r="R400" t="s">
        <v>19</v>
      </c>
      <c r="S400" t="s">
        <v>19</v>
      </c>
      <c r="T400" t="s">
        <v>19</v>
      </c>
    </row>
    <row r="401" spans="1:20" hidden="1" x14ac:dyDescent="0.25">
      <c r="A401">
        <v>399</v>
      </c>
      <c r="B401" t="s">
        <v>412</v>
      </c>
      <c r="C401" t="s">
        <v>19</v>
      </c>
      <c r="D401">
        <v>2.3456329162713501</v>
      </c>
      <c r="E401">
        <v>1.12246050391519</v>
      </c>
      <c r="F401">
        <v>2.3194849424325699</v>
      </c>
      <c r="G401">
        <v>1.1426951016514899</v>
      </c>
      <c r="H401">
        <v>1.8987838041398299</v>
      </c>
      <c r="I401">
        <v>2.3750533179507398</v>
      </c>
      <c r="J401" t="str">
        <f>IF(Table1[[#This Row],[a_uiqm]]&lt;Table1[[#This Row],[b_uiqm]],"Naik","Turun")</f>
        <v>Turun</v>
      </c>
      <c r="K401" t="str">
        <f>IF(Table1[[#This Row],[b_uiqm]]&lt;Table1[[#This Row],[c_uiqm]],"Naik","Turun")</f>
        <v>Turun</v>
      </c>
      <c r="L401" t="str">
        <f>IF(Table1[[#This Row],[a_uiqm]]&lt;Table1[[#This Row],[c_uiqm]],"Naik","Turun")</f>
        <v>Turun</v>
      </c>
      <c r="M401">
        <f>Table1[[#This Row],[c_uiqm]]-Table1[[#This Row],[a_uiqm]]</f>
        <v>-0.44684911213152012</v>
      </c>
      <c r="N401" t="str">
        <f>IF(Table1[[#This Row],[a_uciqe]]&lt;Table1[[#This Row],[b_uciqe]],"Naik","Turun")</f>
        <v>Naik</v>
      </c>
      <c r="O401" t="str">
        <f>IF(Table1[[#This Row],[b_uciqe]]&lt;Table1[[#This Row],[c_uciqe]],"Naik","Turun")</f>
        <v>Naik</v>
      </c>
      <c r="P401" t="str">
        <f>IF(Table1[[#This Row],[a_uciqe]]&lt;Table1[[#This Row],[c_uciqe]],"Naik","Turun")</f>
        <v>Naik</v>
      </c>
      <c r="Q401" t="s">
        <v>19</v>
      </c>
      <c r="R401" t="s">
        <v>19</v>
      </c>
      <c r="S401" t="s">
        <v>19</v>
      </c>
      <c r="T401" t="s">
        <v>19</v>
      </c>
    </row>
    <row r="402" spans="1:20" x14ac:dyDescent="0.25">
      <c r="A402">
        <v>367</v>
      </c>
      <c r="B402" t="s">
        <v>380</v>
      </c>
      <c r="C402" t="s">
        <v>12</v>
      </c>
      <c r="D402">
        <v>2.5819392913168402</v>
      </c>
      <c r="E402">
        <v>0.837290768539104</v>
      </c>
      <c r="F402">
        <v>2.5972317245522101</v>
      </c>
      <c r="G402">
        <v>0.88130359703874095</v>
      </c>
      <c r="H402">
        <v>2.6481917258612602</v>
      </c>
      <c r="I402">
        <v>1.11206994882619</v>
      </c>
      <c r="J402" t="str">
        <f>IF(Table1[[#This Row],[a_uiqm]]&lt;Table1[[#This Row],[b_uiqm]],"Naik","Turun")</f>
        <v>Naik</v>
      </c>
      <c r="K402" t="str">
        <f>IF(Table1[[#This Row],[b_uiqm]]&lt;Table1[[#This Row],[c_uiqm]],"Naik","Turun")</f>
        <v>Naik</v>
      </c>
      <c r="L402" t="str">
        <f>IF(Table1[[#This Row],[a_uiqm]]&lt;Table1[[#This Row],[c_uiqm]],"Naik","Turun")</f>
        <v>Naik</v>
      </c>
      <c r="M402">
        <f>Table1[[#This Row],[c_uiqm]]-Table1[[#This Row],[a_uiqm]]</f>
        <v>6.625243454441998E-2</v>
      </c>
      <c r="N402" t="str">
        <f>IF(Table1[[#This Row],[a_uciqe]]&lt;Table1[[#This Row],[b_uciqe]],"Naik","Turun")</f>
        <v>Naik</v>
      </c>
      <c r="O402" t="str">
        <f>IF(Table1[[#This Row],[b_uciqe]]&lt;Table1[[#This Row],[c_uciqe]],"Naik","Turun")</f>
        <v>Naik</v>
      </c>
      <c r="P402" t="str">
        <f>IF(Table1[[#This Row],[a_uciqe]]&lt;Table1[[#This Row],[c_uciqe]],"Naik","Turun")</f>
        <v>Naik</v>
      </c>
      <c r="Q402" t="s">
        <v>12</v>
      </c>
      <c r="R402" t="s">
        <v>12</v>
      </c>
      <c r="S402" t="s">
        <v>12</v>
      </c>
      <c r="T402" t="s">
        <v>12</v>
      </c>
    </row>
    <row r="403" spans="1:20" hidden="1" x14ac:dyDescent="0.25">
      <c r="A403">
        <v>401</v>
      </c>
      <c r="B403" t="s">
        <v>414</v>
      </c>
      <c r="C403" t="s">
        <v>10</v>
      </c>
      <c r="D403">
        <v>2.16774472264192</v>
      </c>
      <c r="E403">
        <v>0.95877118109924697</v>
      </c>
      <c r="F403">
        <v>2.1648442287845699</v>
      </c>
      <c r="G403">
        <v>0.95443856141649097</v>
      </c>
      <c r="H403">
        <v>2.1148527521196501</v>
      </c>
      <c r="I403">
        <v>1.9153912540562801</v>
      </c>
      <c r="J403" t="str">
        <f>IF(Table1[[#This Row],[a_uiqm]]&lt;Table1[[#This Row],[b_uiqm]],"Naik","Turun")</f>
        <v>Turun</v>
      </c>
      <c r="K403" t="str">
        <f>IF(Table1[[#This Row],[b_uiqm]]&lt;Table1[[#This Row],[c_uiqm]],"Naik","Turun")</f>
        <v>Turun</v>
      </c>
      <c r="L403" t="str">
        <f>IF(Table1[[#This Row],[a_uiqm]]&lt;Table1[[#This Row],[c_uiqm]],"Naik","Turun")</f>
        <v>Turun</v>
      </c>
      <c r="M403">
        <f>Table1[[#This Row],[c_uiqm]]-Table1[[#This Row],[a_uiqm]]</f>
        <v>-5.2891970522269904E-2</v>
      </c>
      <c r="N403" t="str">
        <f>IF(Table1[[#This Row],[a_uciqe]]&lt;Table1[[#This Row],[b_uciqe]],"Naik","Turun")</f>
        <v>Turun</v>
      </c>
      <c r="O403" t="str">
        <f>IF(Table1[[#This Row],[b_uciqe]]&lt;Table1[[#This Row],[c_uciqe]],"Naik","Turun")</f>
        <v>Naik</v>
      </c>
      <c r="P403" t="str">
        <f>IF(Table1[[#This Row],[a_uciqe]]&lt;Table1[[#This Row],[c_uciqe]],"Naik","Turun")</f>
        <v>Naik</v>
      </c>
      <c r="Q403" t="s">
        <v>10</v>
      </c>
      <c r="R403" t="s">
        <v>19</v>
      </c>
      <c r="S403" t="s">
        <v>19</v>
      </c>
      <c r="T403" t="s">
        <v>19</v>
      </c>
    </row>
    <row r="404" spans="1:20" hidden="1" x14ac:dyDescent="0.25">
      <c r="A404">
        <v>402</v>
      </c>
      <c r="B404" t="s">
        <v>415</v>
      </c>
      <c r="C404" t="s">
        <v>12</v>
      </c>
      <c r="D404">
        <v>1.8787459582350701</v>
      </c>
      <c r="E404">
        <v>0.95017636914435799</v>
      </c>
      <c r="F404">
        <v>2.0602694929693199</v>
      </c>
      <c r="G404">
        <v>0.95454592038356001</v>
      </c>
      <c r="H404">
        <v>2.6149095408470799</v>
      </c>
      <c r="I404">
        <v>1.4919480261028999</v>
      </c>
      <c r="J404" t="str">
        <f>IF(Table1[[#This Row],[a_uiqm]]&lt;Table1[[#This Row],[b_uiqm]],"Naik","Turun")</f>
        <v>Naik</v>
      </c>
      <c r="K404" t="str">
        <f>IF(Table1[[#This Row],[b_uiqm]]&lt;Table1[[#This Row],[c_uiqm]],"Naik","Turun")</f>
        <v>Naik</v>
      </c>
      <c r="L404" t="str">
        <f>IF(Table1[[#This Row],[a_uiqm]]&lt;Table1[[#This Row],[c_uiqm]],"Naik","Turun")</f>
        <v>Naik</v>
      </c>
      <c r="M404">
        <f>Table1[[#This Row],[c_uiqm]]-Table1[[#This Row],[a_uiqm]]</f>
        <v>0.73616358261200987</v>
      </c>
      <c r="N404" t="str">
        <f>IF(Table1[[#This Row],[a_uciqe]]&lt;Table1[[#This Row],[b_uciqe]],"Naik","Turun")</f>
        <v>Naik</v>
      </c>
      <c r="O404" t="str">
        <f>IF(Table1[[#This Row],[b_uciqe]]&lt;Table1[[#This Row],[c_uciqe]],"Naik","Turun")</f>
        <v>Naik</v>
      </c>
      <c r="P404" t="str">
        <f>IF(Table1[[#This Row],[a_uciqe]]&lt;Table1[[#This Row],[c_uciqe]],"Naik","Turun")</f>
        <v>Naik</v>
      </c>
      <c r="Q404" t="s">
        <v>12</v>
      </c>
      <c r="R404" t="s">
        <v>19</v>
      </c>
      <c r="S404" t="s">
        <v>19</v>
      </c>
      <c r="T404" t="s">
        <v>19</v>
      </c>
    </row>
    <row r="405" spans="1:20" hidden="1" x14ac:dyDescent="0.25">
      <c r="A405">
        <v>403</v>
      </c>
      <c r="B405" t="s">
        <v>416</v>
      </c>
      <c r="C405" t="s">
        <v>78</v>
      </c>
      <c r="D405">
        <v>2.18603403143827</v>
      </c>
      <c r="E405">
        <v>0.85673957829300096</v>
      </c>
      <c r="F405">
        <v>2.4018479532151802</v>
      </c>
      <c r="G405">
        <v>0.80272719906256296</v>
      </c>
      <c r="H405">
        <v>2.4248140368344799</v>
      </c>
      <c r="I405">
        <v>1.5633674660933801</v>
      </c>
      <c r="J405" t="str">
        <f>IF(Table1[[#This Row],[a_uiqm]]&lt;Table1[[#This Row],[b_uiqm]],"Naik","Turun")</f>
        <v>Naik</v>
      </c>
      <c r="K405" t="str">
        <f>IF(Table1[[#This Row],[b_uiqm]]&lt;Table1[[#This Row],[c_uiqm]],"Naik","Turun")</f>
        <v>Naik</v>
      </c>
      <c r="L405" t="str">
        <f>IF(Table1[[#This Row],[a_uiqm]]&lt;Table1[[#This Row],[c_uiqm]],"Naik","Turun")</f>
        <v>Naik</v>
      </c>
      <c r="M405">
        <f>Table1[[#This Row],[c_uiqm]]-Table1[[#This Row],[a_uiqm]]</f>
        <v>0.23878000539620992</v>
      </c>
      <c r="N405" t="str">
        <f>IF(Table1[[#This Row],[a_uciqe]]&lt;Table1[[#This Row],[b_uciqe]],"Naik","Turun")</f>
        <v>Turun</v>
      </c>
      <c r="O405" t="str">
        <f>IF(Table1[[#This Row],[b_uciqe]]&lt;Table1[[#This Row],[c_uciqe]],"Naik","Turun")</f>
        <v>Naik</v>
      </c>
      <c r="P405" t="str">
        <f>IF(Table1[[#This Row],[a_uciqe]]&lt;Table1[[#This Row],[c_uciqe]],"Naik","Turun")</f>
        <v>Naik</v>
      </c>
      <c r="Q405" t="s">
        <v>78</v>
      </c>
      <c r="R405" t="s">
        <v>19</v>
      </c>
      <c r="S405" t="s">
        <v>19</v>
      </c>
      <c r="T405" t="s">
        <v>19</v>
      </c>
    </row>
    <row r="406" spans="1:20" x14ac:dyDescent="0.25">
      <c r="A406">
        <v>370</v>
      </c>
      <c r="B406" t="s">
        <v>383</v>
      </c>
      <c r="C406" t="s">
        <v>12</v>
      </c>
      <c r="D406">
        <v>1.68669136898647</v>
      </c>
      <c r="E406">
        <v>0.82766716988071598</v>
      </c>
      <c r="F406">
        <v>1.75434283937002</v>
      </c>
      <c r="G406">
        <v>0.84261723215787399</v>
      </c>
      <c r="H406">
        <v>2.1571027167853298</v>
      </c>
      <c r="I406">
        <v>1.0807300678268901</v>
      </c>
      <c r="J406" t="str">
        <f>IF(Table1[[#This Row],[a_uiqm]]&lt;Table1[[#This Row],[b_uiqm]],"Naik","Turun")</f>
        <v>Naik</v>
      </c>
      <c r="K406" t="str">
        <f>IF(Table1[[#This Row],[b_uiqm]]&lt;Table1[[#This Row],[c_uiqm]],"Naik","Turun")</f>
        <v>Naik</v>
      </c>
      <c r="L406" t="str">
        <f>IF(Table1[[#This Row],[a_uiqm]]&lt;Table1[[#This Row],[c_uiqm]],"Naik","Turun")</f>
        <v>Naik</v>
      </c>
      <c r="M406">
        <f>Table1[[#This Row],[c_uiqm]]-Table1[[#This Row],[a_uiqm]]</f>
        <v>0.47041134779885985</v>
      </c>
      <c r="N406" t="str">
        <f>IF(Table1[[#This Row],[a_uciqe]]&lt;Table1[[#This Row],[b_uciqe]],"Naik","Turun")</f>
        <v>Naik</v>
      </c>
      <c r="O406" t="str">
        <f>IF(Table1[[#This Row],[b_uciqe]]&lt;Table1[[#This Row],[c_uciqe]],"Naik","Turun")</f>
        <v>Naik</v>
      </c>
      <c r="P406" t="str">
        <f>IF(Table1[[#This Row],[a_uciqe]]&lt;Table1[[#This Row],[c_uciqe]],"Naik","Turun")</f>
        <v>Naik</v>
      </c>
      <c r="Q406" t="s">
        <v>12</v>
      </c>
      <c r="R406" t="s">
        <v>12</v>
      </c>
      <c r="S406" t="s">
        <v>12</v>
      </c>
      <c r="T406" t="s">
        <v>12</v>
      </c>
    </row>
    <row r="407" spans="1:20" hidden="1" x14ac:dyDescent="0.25">
      <c r="A407">
        <v>405</v>
      </c>
      <c r="B407" t="s">
        <v>418</v>
      </c>
      <c r="C407" t="s">
        <v>12</v>
      </c>
      <c r="D407">
        <v>2.30327852729758</v>
      </c>
      <c r="E407">
        <v>1.15249371244877</v>
      </c>
      <c r="F407">
        <v>2.27175981457887</v>
      </c>
      <c r="G407">
        <v>1.1238196928928501</v>
      </c>
      <c r="H407">
        <v>2.7155648747729102</v>
      </c>
      <c r="I407">
        <v>1.4613075191345399</v>
      </c>
      <c r="J407" t="str">
        <f>IF(Table1[[#This Row],[a_uiqm]]&lt;Table1[[#This Row],[b_uiqm]],"Naik","Turun")</f>
        <v>Turun</v>
      </c>
      <c r="K407" t="str">
        <f>IF(Table1[[#This Row],[b_uiqm]]&lt;Table1[[#This Row],[c_uiqm]],"Naik","Turun")</f>
        <v>Naik</v>
      </c>
      <c r="L407" t="str">
        <f>IF(Table1[[#This Row],[a_uiqm]]&lt;Table1[[#This Row],[c_uiqm]],"Naik","Turun")</f>
        <v>Naik</v>
      </c>
      <c r="M407">
        <f>Table1[[#This Row],[c_uiqm]]-Table1[[#This Row],[a_uiqm]]</f>
        <v>0.41228634747533022</v>
      </c>
      <c r="N407" t="str">
        <f>IF(Table1[[#This Row],[a_uciqe]]&lt;Table1[[#This Row],[b_uciqe]],"Naik","Turun")</f>
        <v>Turun</v>
      </c>
      <c r="O407" t="str">
        <f>IF(Table1[[#This Row],[b_uciqe]]&lt;Table1[[#This Row],[c_uciqe]],"Naik","Turun")</f>
        <v>Naik</v>
      </c>
      <c r="P407" t="str">
        <f>IF(Table1[[#This Row],[a_uciqe]]&lt;Table1[[#This Row],[c_uciqe]],"Naik","Turun")</f>
        <v>Naik</v>
      </c>
      <c r="Q407" t="s">
        <v>12</v>
      </c>
      <c r="R407" t="s">
        <v>19</v>
      </c>
      <c r="S407" t="s">
        <v>19</v>
      </c>
      <c r="T407" t="s">
        <v>19</v>
      </c>
    </row>
    <row r="408" spans="1:20" hidden="1" x14ac:dyDescent="0.25">
      <c r="A408">
        <v>406</v>
      </c>
      <c r="B408" t="s">
        <v>419</v>
      </c>
      <c r="C408" t="s">
        <v>78</v>
      </c>
      <c r="D408">
        <v>2.8361077421509902</v>
      </c>
      <c r="E408">
        <v>0.974007204514307</v>
      </c>
      <c r="F408">
        <v>2.8989938936381998</v>
      </c>
      <c r="G408">
        <v>0.93157557506510502</v>
      </c>
      <c r="H408">
        <v>2.4511261972495002</v>
      </c>
      <c r="I408">
        <v>2.18535538463476</v>
      </c>
      <c r="J408" t="str">
        <f>IF(Table1[[#This Row],[a_uiqm]]&lt;Table1[[#This Row],[b_uiqm]],"Naik","Turun")</f>
        <v>Naik</v>
      </c>
      <c r="K408" t="str">
        <f>IF(Table1[[#This Row],[b_uiqm]]&lt;Table1[[#This Row],[c_uiqm]],"Naik","Turun")</f>
        <v>Turun</v>
      </c>
      <c r="L408" t="str">
        <f>IF(Table1[[#This Row],[a_uiqm]]&lt;Table1[[#This Row],[c_uiqm]],"Naik","Turun")</f>
        <v>Turun</v>
      </c>
      <c r="M408">
        <f>Table1[[#This Row],[c_uiqm]]-Table1[[#This Row],[a_uiqm]]</f>
        <v>-0.38498154490148995</v>
      </c>
      <c r="N408" t="str">
        <f>IF(Table1[[#This Row],[a_uciqe]]&lt;Table1[[#This Row],[b_uciqe]],"Naik","Turun")</f>
        <v>Turun</v>
      </c>
      <c r="O408" t="str">
        <f>IF(Table1[[#This Row],[b_uciqe]]&lt;Table1[[#This Row],[c_uciqe]],"Naik","Turun")</f>
        <v>Naik</v>
      </c>
      <c r="P408" t="str">
        <f>IF(Table1[[#This Row],[a_uciqe]]&lt;Table1[[#This Row],[c_uciqe]],"Naik","Turun")</f>
        <v>Naik</v>
      </c>
      <c r="Q408" t="s">
        <v>78</v>
      </c>
      <c r="R408" t="s">
        <v>19</v>
      </c>
      <c r="S408" t="s">
        <v>19</v>
      </c>
      <c r="T408" t="s">
        <v>19</v>
      </c>
    </row>
    <row r="409" spans="1:20" hidden="1" x14ac:dyDescent="0.25">
      <c r="A409">
        <v>407</v>
      </c>
      <c r="B409" t="s">
        <v>420</v>
      </c>
      <c r="C409" t="s">
        <v>12</v>
      </c>
      <c r="D409">
        <v>3.1802325811246601</v>
      </c>
      <c r="E409">
        <v>1.13994815442977</v>
      </c>
      <c r="F409">
        <v>3.22896097677364</v>
      </c>
      <c r="G409">
        <v>1.1253387566142401</v>
      </c>
      <c r="H409">
        <v>2.29475060759827</v>
      </c>
      <c r="I409">
        <v>2.6589512101450401</v>
      </c>
      <c r="J409" t="str">
        <f>IF(Table1[[#This Row],[a_uiqm]]&lt;Table1[[#This Row],[b_uiqm]],"Naik","Turun")</f>
        <v>Naik</v>
      </c>
      <c r="K409" t="str">
        <f>IF(Table1[[#This Row],[b_uiqm]]&lt;Table1[[#This Row],[c_uiqm]],"Naik","Turun")</f>
        <v>Turun</v>
      </c>
      <c r="L409" t="str">
        <f>IF(Table1[[#This Row],[a_uiqm]]&lt;Table1[[#This Row],[c_uiqm]],"Naik","Turun")</f>
        <v>Turun</v>
      </c>
      <c r="M409">
        <f>Table1[[#This Row],[c_uiqm]]-Table1[[#This Row],[a_uiqm]]</f>
        <v>-0.88548197352639013</v>
      </c>
      <c r="N409" t="str">
        <f>IF(Table1[[#This Row],[a_uciqe]]&lt;Table1[[#This Row],[b_uciqe]],"Naik","Turun")</f>
        <v>Turun</v>
      </c>
      <c r="O409" t="str">
        <f>IF(Table1[[#This Row],[b_uciqe]]&lt;Table1[[#This Row],[c_uciqe]],"Naik","Turun")</f>
        <v>Naik</v>
      </c>
      <c r="P409" t="str">
        <f>IF(Table1[[#This Row],[a_uciqe]]&lt;Table1[[#This Row],[c_uciqe]],"Naik","Turun")</f>
        <v>Naik</v>
      </c>
      <c r="Q409" t="s">
        <v>12</v>
      </c>
      <c r="R409" t="s">
        <v>19</v>
      </c>
      <c r="S409" t="s">
        <v>19</v>
      </c>
      <c r="T409" t="s">
        <v>19</v>
      </c>
    </row>
    <row r="410" spans="1:20" hidden="1" x14ac:dyDescent="0.25">
      <c r="A410">
        <v>408</v>
      </c>
      <c r="B410" t="s">
        <v>421</v>
      </c>
      <c r="C410" t="s">
        <v>12</v>
      </c>
      <c r="D410">
        <v>2.8891508758967701</v>
      </c>
      <c r="E410">
        <v>1.28207080279708</v>
      </c>
      <c r="F410">
        <v>2.88778953441546</v>
      </c>
      <c r="G410">
        <v>1.30886503391928</v>
      </c>
      <c r="H410">
        <v>2.3965720466871501</v>
      </c>
      <c r="I410">
        <v>3.1291537989382001</v>
      </c>
      <c r="J410" t="str">
        <f>IF(Table1[[#This Row],[a_uiqm]]&lt;Table1[[#This Row],[b_uiqm]],"Naik","Turun")</f>
        <v>Turun</v>
      </c>
      <c r="K410" t="str">
        <f>IF(Table1[[#This Row],[b_uiqm]]&lt;Table1[[#This Row],[c_uiqm]],"Naik","Turun")</f>
        <v>Turun</v>
      </c>
      <c r="L410" t="str">
        <f>IF(Table1[[#This Row],[a_uiqm]]&lt;Table1[[#This Row],[c_uiqm]],"Naik","Turun")</f>
        <v>Turun</v>
      </c>
      <c r="M410">
        <f>Table1[[#This Row],[c_uiqm]]-Table1[[#This Row],[a_uiqm]]</f>
        <v>-0.49257882920962004</v>
      </c>
      <c r="N410" t="str">
        <f>IF(Table1[[#This Row],[a_uciqe]]&lt;Table1[[#This Row],[b_uciqe]],"Naik","Turun")</f>
        <v>Naik</v>
      </c>
      <c r="O410" t="str">
        <f>IF(Table1[[#This Row],[b_uciqe]]&lt;Table1[[#This Row],[c_uciqe]],"Naik","Turun")</f>
        <v>Naik</v>
      </c>
      <c r="P410" t="str">
        <f>IF(Table1[[#This Row],[a_uciqe]]&lt;Table1[[#This Row],[c_uciqe]],"Naik","Turun")</f>
        <v>Naik</v>
      </c>
      <c r="Q410" t="s">
        <v>12</v>
      </c>
      <c r="R410" t="s">
        <v>19</v>
      </c>
      <c r="S410" t="s">
        <v>19</v>
      </c>
      <c r="T410" t="s">
        <v>19</v>
      </c>
    </row>
    <row r="411" spans="1:20" hidden="1" x14ac:dyDescent="0.25">
      <c r="A411">
        <v>409</v>
      </c>
      <c r="B411" t="s">
        <v>422</v>
      </c>
      <c r="C411" t="s">
        <v>12</v>
      </c>
      <c r="D411">
        <v>1.9589752280549799</v>
      </c>
      <c r="E411">
        <v>0.60090692141374102</v>
      </c>
      <c r="F411">
        <v>2.1538180896290902</v>
      </c>
      <c r="G411">
        <v>0.607537852283629</v>
      </c>
      <c r="H411">
        <v>2.4344486665813898</v>
      </c>
      <c r="I411">
        <v>0.77190696513377599</v>
      </c>
      <c r="J411" t="str">
        <f>IF(Table1[[#This Row],[a_uiqm]]&lt;Table1[[#This Row],[b_uiqm]],"Naik","Turun")</f>
        <v>Naik</v>
      </c>
      <c r="K411" t="str">
        <f>IF(Table1[[#This Row],[b_uiqm]]&lt;Table1[[#This Row],[c_uiqm]],"Naik","Turun")</f>
        <v>Naik</v>
      </c>
      <c r="L411" t="str">
        <f>IF(Table1[[#This Row],[a_uiqm]]&lt;Table1[[#This Row],[c_uiqm]],"Naik","Turun")</f>
        <v>Naik</v>
      </c>
      <c r="M411">
        <f>Table1[[#This Row],[c_uiqm]]-Table1[[#This Row],[a_uiqm]]</f>
        <v>0.47547343852640989</v>
      </c>
      <c r="N411" t="str">
        <f>IF(Table1[[#This Row],[a_uciqe]]&lt;Table1[[#This Row],[b_uciqe]],"Naik","Turun")</f>
        <v>Naik</v>
      </c>
      <c r="O411" t="str">
        <f>IF(Table1[[#This Row],[b_uciqe]]&lt;Table1[[#This Row],[c_uciqe]],"Naik","Turun")</f>
        <v>Naik</v>
      </c>
      <c r="P411" t="str">
        <f>IF(Table1[[#This Row],[a_uciqe]]&lt;Table1[[#This Row],[c_uciqe]],"Naik","Turun")</f>
        <v>Naik</v>
      </c>
      <c r="Q411" t="s">
        <v>12</v>
      </c>
      <c r="R411" t="s">
        <v>19</v>
      </c>
      <c r="S411" t="s">
        <v>19</v>
      </c>
      <c r="T411" t="s">
        <v>19</v>
      </c>
    </row>
    <row r="412" spans="1:20" hidden="1" x14ac:dyDescent="0.25">
      <c r="A412">
        <v>410</v>
      </c>
      <c r="B412" t="s">
        <v>423</v>
      </c>
      <c r="C412" t="s">
        <v>12</v>
      </c>
      <c r="D412">
        <v>2.0927591175726499</v>
      </c>
      <c r="E412">
        <v>0.828909249569178</v>
      </c>
      <c r="F412">
        <v>2.1244006851899599</v>
      </c>
      <c r="G412">
        <v>0.82535872143059297</v>
      </c>
      <c r="H412">
        <v>2.40496848145288</v>
      </c>
      <c r="I412">
        <v>1.42217936898882</v>
      </c>
      <c r="J412" t="str">
        <f>IF(Table1[[#This Row],[a_uiqm]]&lt;Table1[[#This Row],[b_uiqm]],"Naik","Turun")</f>
        <v>Naik</v>
      </c>
      <c r="K412" t="str">
        <f>IF(Table1[[#This Row],[b_uiqm]]&lt;Table1[[#This Row],[c_uiqm]],"Naik","Turun")</f>
        <v>Naik</v>
      </c>
      <c r="L412" t="str">
        <f>IF(Table1[[#This Row],[a_uiqm]]&lt;Table1[[#This Row],[c_uiqm]],"Naik","Turun")</f>
        <v>Naik</v>
      </c>
      <c r="M412">
        <f>Table1[[#This Row],[c_uiqm]]-Table1[[#This Row],[a_uiqm]]</f>
        <v>0.31220936388023013</v>
      </c>
      <c r="N412" t="str">
        <f>IF(Table1[[#This Row],[a_uciqe]]&lt;Table1[[#This Row],[b_uciqe]],"Naik","Turun")</f>
        <v>Turun</v>
      </c>
      <c r="O412" t="str">
        <f>IF(Table1[[#This Row],[b_uciqe]]&lt;Table1[[#This Row],[c_uciqe]],"Naik","Turun")</f>
        <v>Naik</v>
      </c>
      <c r="P412" t="str">
        <f>IF(Table1[[#This Row],[a_uciqe]]&lt;Table1[[#This Row],[c_uciqe]],"Naik","Turun")</f>
        <v>Naik</v>
      </c>
      <c r="Q412" t="s">
        <v>12</v>
      </c>
      <c r="R412" t="s">
        <v>19</v>
      </c>
      <c r="S412" t="s">
        <v>19</v>
      </c>
      <c r="T412" t="s">
        <v>19</v>
      </c>
    </row>
    <row r="413" spans="1:20" hidden="1" x14ac:dyDescent="0.25">
      <c r="A413">
        <v>411</v>
      </c>
      <c r="B413" t="s">
        <v>424</v>
      </c>
      <c r="C413" t="s">
        <v>12</v>
      </c>
      <c r="D413">
        <v>3.2531310221764098</v>
      </c>
      <c r="E413">
        <v>0.64826254458444099</v>
      </c>
      <c r="F413">
        <v>3.3148909786196601</v>
      </c>
      <c r="G413">
        <v>0.62887948915578895</v>
      </c>
      <c r="H413">
        <v>3.0954145208661501</v>
      </c>
      <c r="I413">
        <v>0.95744496899185305</v>
      </c>
      <c r="J413" t="str">
        <f>IF(Table1[[#This Row],[a_uiqm]]&lt;Table1[[#This Row],[b_uiqm]],"Naik","Turun")</f>
        <v>Naik</v>
      </c>
      <c r="K413" t="str">
        <f>IF(Table1[[#This Row],[b_uiqm]]&lt;Table1[[#This Row],[c_uiqm]],"Naik","Turun")</f>
        <v>Turun</v>
      </c>
      <c r="L413" t="str">
        <f>IF(Table1[[#This Row],[a_uiqm]]&lt;Table1[[#This Row],[c_uiqm]],"Naik","Turun")</f>
        <v>Turun</v>
      </c>
      <c r="M413">
        <f>Table1[[#This Row],[c_uiqm]]-Table1[[#This Row],[a_uiqm]]</f>
        <v>-0.15771650131025972</v>
      </c>
      <c r="N413" t="str">
        <f>IF(Table1[[#This Row],[a_uciqe]]&lt;Table1[[#This Row],[b_uciqe]],"Naik","Turun")</f>
        <v>Turun</v>
      </c>
      <c r="O413" t="str">
        <f>IF(Table1[[#This Row],[b_uciqe]]&lt;Table1[[#This Row],[c_uciqe]],"Naik","Turun")</f>
        <v>Naik</v>
      </c>
      <c r="P413" t="str">
        <f>IF(Table1[[#This Row],[a_uciqe]]&lt;Table1[[#This Row],[c_uciqe]],"Naik","Turun")</f>
        <v>Naik</v>
      </c>
      <c r="Q413" t="s">
        <v>12</v>
      </c>
      <c r="R413" t="s">
        <v>19</v>
      </c>
      <c r="S413" t="s">
        <v>19</v>
      </c>
      <c r="T413" t="s">
        <v>19</v>
      </c>
    </row>
    <row r="414" spans="1:20" hidden="1" x14ac:dyDescent="0.25">
      <c r="A414">
        <v>412</v>
      </c>
      <c r="B414" t="s">
        <v>425</v>
      </c>
      <c r="C414" t="s">
        <v>12</v>
      </c>
      <c r="D414">
        <v>3.3704830628882001</v>
      </c>
      <c r="E414">
        <v>0.93514919783166695</v>
      </c>
      <c r="F414">
        <v>3.3750241693189702</v>
      </c>
      <c r="G414">
        <v>0.936767876966633</v>
      </c>
      <c r="H414">
        <v>2.0369906661155701</v>
      </c>
      <c r="I414">
        <v>2.4607305960331201</v>
      </c>
      <c r="J414" t="str">
        <f>IF(Table1[[#This Row],[a_uiqm]]&lt;Table1[[#This Row],[b_uiqm]],"Naik","Turun")</f>
        <v>Naik</v>
      </c>
      <c r="K414" t="str">
        <f>IF(Table1[[#This Row],[b_uiqm]]&lt;Table1[[#This Row],[c_uiqm]],"Naik","Turun")</f>
        <v>Turun</v>
      </c>
      <c r="L414" t="str">
        <f>IF(Table1[[#This Row],[a_uiqm]]&lt;Table1[[#This Row],[c_uiqm]],"Naik","Turun")</f>
        <v>Turun</v>
      </c>
      <c r="M414">
        <f>Table1[[#This Row],[c_uiqm]]-Table1[[#This Row],[a_uiqm]]</f>
        <v>-1.33349239677263</v>
      </c>
      <c r="N414" t="str">
        <f>IF(Table1[[#This Row],[a_uciqe]]&lt;Table1[[#This Row],[b_uciqe]],"Naik","Turun")</f>
        <v>Naik</v>
      </c>
      <c r="O414" t="str">
        <f>IF(Table1[[#This Row],[b_uciqe]]&lt;Table1[[#This Row],[c_uciqe]],"Naik","Turun")</f>
        <v>Naik</v>
      </c>
      <c r="P414" t="str">
        <f>IF(Table1[[#This Row],[a_uciqe]]&lt;Table1[[#This Row],[c_uciqe]],"Naik","Turun")</f>
        <v>Naik</v>
      </c>
      <c r="Q414" t="s">
        <v>12</v>
      </c>
      <c r="R414" t="s">
        <v>19</v>
      </c>
      <c r="S414" t="s">
        <v>19</v>
      </c>
      <c r="T414" t="s">
        <v>19</v>
      </c>
    </row>
    <row r="415" spans="1:20" hidden="1" x14ac:dyDescent="0.25">
      <c r="A415">
        <v>413</v>
      </c>
      <c r="B415" t="s">
        <v>426</v>
      </c>
      <c r="C415" t="s">
        <v>19</v>
      </c>
      <c r="D415">
        <v>2.8813268369645599</v>
      </c>
      <c r="E415">
        <v>0.94271707266886895</v>
      </c>
      <c r="F415">
        <v>2.8720887738113601</v>
      </c>
      <c r="G415">
        <v>0.93753812197270303</v>
      </c>
      <c r="H415">
        <v>1.5985969659419099</v>
      </c>
      <c r="I415">
        <v>2.26074063644201</v>
      </c>
      <c r="J415" t="str">
        <f>IF(Table1[[#This Row],[a_uiqm]]&lt;Table1[[#This Row],[b_uiqm]],"Naik","Turun")</f>
        <v>Turun</v>
      </c>
      <c r="K415" t="str">
        <f>IF(Table1[[#This Row],[b_uiqm]]&lt;Table1[[#This Row],[c_uiqm]],"Naik","Turun")</f>
        <v>Turun</v>
      </c>
      <c r="L415" t="str">
        <f>IF(Table1[[#This Row],[a_uiqm]]&lt;Table1[[#This Row],[c_uiqm]],"Naik","Turun")</f>
        <v>Turun</v>
      </c>
      <c r="M415">
        <f>Table1[[#This Row],[c_uiqm]]-Table1[[#This Row],[a_uiqm]]</f>
        <v>-1.28272987102265</v>
      </c>
      <c r="N415" t="str">
        <f>IF(Table1[[#This Row],[a_uciqe]]&lt;Table1[[#This Row],[b_uciqe]],"Naik","Turun")</f>
        <v>Turun</v>
      </c>
      <c r="O415" t="str">
        <f>IF(Table1[[#This Row],[b_uciqe]]&lt;Table1[[#This Row],[c_uciqe]],"Naik","Turun")</f>
        <v>Naik</v>
      </c>
      <c r="P415" t="str">
        <f>IF(Table1[[#This Row],[a_uciqe]]&lt;Table1[[#This Row],[c_uciqe]],"Naik","Turun")</f>
        <v>Naik</v>
      </c>
      <c r="Q415" t="s">
        <v>19</v>
      </c>
      <c r="R415" t="s">
        <v>19</v>
      </c>
      <c r="S415" t="s">
        <v>19</v>
      </c>
      <c r="T415" t="s">
        <v>19</v>
      </c>
    </row>
    <row r="416" spans="1:20" hidden="1" x14ac:dyDescent="0.25">
      <c r="A416">
        <v>414</v>
      </c>
      <c r="B416" t="s">
        <v>427</v>
      </c>
      <c r="C416" t="s">
        <v>12</v>
      </c>
      <c r="D416">
        <v>3.2834516960964599</v>
      </c>
      <c r="E416">
        <v>0.91408667672718702</v>
      </c>
      <c r="F416">
        <v>3.2815342850267402</v>
      </c>
      <c r="G416">
        <v>0.90907384041428096</v>
      </c>
      <c r="H416">
        <v>1.8954196112699699</v>
      </c>
      <c r="I416">
        <v>2.7242599400474701</v>
      </c>
      <c r="J416" t="str">
        <f>IF(Table1[[#This Row],[a_uiqm]]&lt;Table1[[#This Row],[b_uiqm]],"Naik","Turun")</f>
        <v>Turun</v>
      </c>
      <c r="K416" t="str">
        <f>IF(Table1[[#This Row],[b_uiqm]]&lt;Table1[[#This Row],[c_uiqm]],"Naik","Turun")</f>
        <v>Turun</v>
      </c>
      <c r="L416" t="str">
        <f>IF(Table1[[#This Row],[a_uiqm]]&lt;Table1[[#This Row],[c_uiqm]],"Naik","Turun")</f>
        <v>Turun</v>
      </c>
      <c r="M416">
        <f>Table1[[#This Row],[c_uiqm]]-Table1[[#This Row],[a_uiqm]]</f>
        <v>-1.38803208482649</v>
      </c>
      <c r="N416" t="str">
        <f>IF(Table1[[#This Row],[a_uciqe]]&lt;Table1[[#This Row],[b_uciqe]],"Naik","Turun")</f>
        <v>Turun</v>
      </c>
      <c r="O416" t="str">
        <f>IF(Table1[[#This Row],[b_uciqe]]&lt;Table1[[#This Row],[c_uciqe]],"Naik","Turun")</f>
        <v>Naik</v>
      </c>
      <c r="P416" t="str">
        <f>IF(Table1[[#This Row],[a_uciqe]]&lt;Table1[[#This Row],[c_uciqe]],"Naik","Turun")</f>
        <v>Naik</v>
      </c>
      <c r="Q416" t="s">
        <v>12</v>
      </c>
      <c r="R416" t="s">
        <v>19</v>
      </c>
      <c r="S416" t="s">
        <v>19</v>
      </c>
      <c r="T416" t="s">
        <v>19</v>
      </c>
    </row>
    <row r="417" spans="1:20" hidden="1" x14ac:dyDescent="0.25">
      <c r="A417">
        <v>415</v>
      </c>
      <c r="B417" t="s">
        <v>428</v>
      </c>
      <c r="C417" t="s">
        <v>10</v>
      </c>
      <c r="D417">
        <v>1.4705884594296901</v>
      </c>
      <c r="E417">
        <v>0.90562359196630404</v>
      </c>
      <c r="F417">
        <v>1.4769775776443701</v>
      </c>
      <c r="G417">
        <v>0.926883274680532</v>
      </c>
      <c r="H417">
        <v>1.4029570183231099</v>
      </c>
      <c r="I417">
        <v>1.71383279172442</v>
      </c>
      <c r="J417" t="str">
        <f>IF(Table1[[#This Row],[a_uiqm]]&lt;Table1[[#This Row],[b_uiqm]],"Naik","Turun")</f>
        <v>Naik</v>
      </c>
      <c r="K417" t="str">
        <f>IF(Table1[[#This Row],[b_uiqm]]&lt;Table1[[#This Row],[c_uiqm]],"Naik","Turun")</f>
        <v>Turun</v>
      </c>
      <c r="L417" t="str">
        <f>IF(Table1[[#This Row],[a_uiqm]]&lt;Table1[[#This Row],[c_uiqm]],"Naik","Turun")</f>
        <v>Turun</v>
      </c>
      <c r="M417">
        <f>Table1[[#This Row],[c_uiqm]]-Table1[[#This Row],[a_uiqm]]</f>
        <v>-6.7631441106580148E-2</v>
      </c>
      <c r="N417" t="str">
        <f>IF(Table1[[#This Row],[a_uciqe]]&lt;Table1[[#This Row],[b_uciqe]],"Naik","Turun")</f>
        <v>Naik</v>
      </c>
      <c r="O417" t="str">
        <f>IF(Table1[[#This Row],[b_uciqe]]&lt;Table1[[#This Row],[c_uciqe]],"Naik","Turun")</f>
        <v>Naik</v>
      </c>
      <c r="P417" t="str">
        <f>IF(Table1[[#This Row],[a_uciqe]]&lt;Table1[[#This Row],[c_uciqe]],"Naik","Turun")</f>
        <v>Naik</v>
      </c>
      <c r="Q417" t="s">
        <v>10</v>
      </c>
      <c r="R417" t="s">
        <v>19</v>
      </c>
      <c r="S417" t="s">
        <v>19</v>
      </c>
      <c r="T417" t="s">
        <v>19</v>
      </c>
    </row>
    <row r="418" spans="1:20" x14ac:dyDescent="0.25">
      <c r="A418">
        <v>384</v>
      </c>
      <c r="B418" t="s">
        <v>397</v>
      </c>
      <c r="C418" t="s">
        <v>10</v>
      </c>
      <c r="D418">
        <v>1.96788531503057</v>
      </c>
      <c r="E418">
        <v>1.0434775817781099</v>
      </c>
      <c r="F418">
        <v>1.9367545226979399</v>
      </c>
      <c r="G418">
        <v>1.04713271642766</v>
      </c>
      <c r="H418">
        <v>1.66587921375618</v>
      </c>
      <c r="I418">
        <v>2.4057681439241998</v>
      </c>
      <c r="J418" t="str">
        <f>IF(Table1[[#This Row],[a_uiqm]]&lt;Table1[[#This Row],[b_uiqm]],"Naik","Turun")</f>
        <v>Turun</v>
      </c>
      <c r="K418" t="str">
        <f>IF(Table1[[#This Row],[b_uiqm]]&lt;Table1[[#This Row],[c_uiqm]],"Naik","Turun")</f>
        <v>Turun</v>
      </c>
      <c r="L418" t="str">
        <f>IF(Table1[[#This Row],[a_uiqm]]&lt;Table1[[#This Row],[c_uiqm]],"Naik","Turun")</f>
        <v>Turun</v>
      </c>
      <c r="M418">
        <f>Table1[[#This Row],[c_uiqm]]-Table1[[#This Row],[a_uiqm]]</f>
        <v>-0.30200610127438998</v>
      </c>
      <c r="N418" t="str">
        <f>IF(Table1[[#This Row],[a_uciqe]]&lt;Table1[[#This Row],[b_uciqe]],"Naik","Turun")</f>
        <v>Naik</v>
      </c>
      <c r="O418" t="str">
        <f>IF(Table1[[#This Row],[b_uciqe]]&lt;Table1[[#This Row],[c_uciqe]],"Naik","Turun")</f>
        <v>Naik</v>
      </c>
      <c r="P418" t="str">
        <f>IF(Table1[[#This Row],[a_uciqe]]&lt;Table1[[#This Row],[c_uciqe]],"Naik","Turun")</f>
        <v>Naik</v>
      </c>
      <c r="Q418" t="s">
        <v>10</v>
      </c>
      <c r="R418" t="s">
        <v>12</v>
      </c>
      <c r="S418" t="s">
        <v>12</v>
      </c>
      <c r="T418" t="s">
        <v>12</v>
      </c>
    </row>
    <row r="419" spans="1:20" x14ac:dyDescent="0.25">
      <c r="A419">
        <v>435</v>
      </c>
      <c r="B419" t="s">
        <v>448</v>
      </c>
      <c r="C419" t="s">
        <v>10</v>
      </c>
      <c r="D419">
        <v>2.1133858076101202</v>
      </c>
      <c r="E419">
        <v>1.36617267833845</v>
      </c>
      <c r="F419">
        <v>2.0916535869845099</v>
      </c>
      <c r="G419">
        <v>1.4161294379468501</v>
      </c>
      <c r="H419">
        <v>2.4605408619841098</v>
      </c>
      <c r="I419">
        <v>1.7316305050362499</v>
      </c>
      <c r="J419" t="str">
        <f>IF(Table1[[#This Row],[a_uiqm]]&lt;Table1[[#This Row],[b_uiqm]],"Naik","Turun")</f>
        <v>Turun</v>
      </c>
      <c r="K419" t="str">
        <f>IF(Table1[[#This Row],[b_uiqm]]&lt;Table1[[#This Row],[c_uiqm]],"Naik","Turun")</f>
        <v>Naik</v>
      </c>
      <c r="L419" t="str">
        <f>IF(Table1[[#This Row],[a_uiqm]]&lt;Table1[[#This Row],[c_uiqm]],"Naik","Turun")</f>
        <v>Naik</v>
      </c>
      <c r="M419">
        <f>Table1[[#This Row],[c_uiqm]]-Table1[[#This Row],[a_uiqm]]</f>
        <v>0.34715505437398964</v>
      </c>
      <c r="N419" t="str">
        <f>IF(Table1[[#This Row],[a_uciqe]]&lt;Table1[[#This Row],[b_uciqe]],"Naik","Turun")</f>
        <v>Naik</v>
      </c>
      <c r="O419" t="str">
        <f>IF(Table1[[#This Row],[b_uciqe]]&lt;Table1[[#This Row],[c_uciqe]],"Naik","Turun")</f>
        <v>Naik</v>
      </c>
      <c r="P419" t="str">
        <f>IF(Table1[[#This Row],[a_uciqe]]&lt;Table1[[#This Row],[c_uciqe]],"Naik","Turun")</f>
        <v>Naik</v>
      </c>
      <c r="Q419" t="s">
        <v>10</v>
      </c>
      <c r="R419" t="s">
        <v>12</v>
      </c>
      <c r="S419" t="s">
        <v>12</v>
      </c>
      <c r="T419" t="s">
        <v>12</v>
      </c>
    </row>
    <row r="420" spans="1:20" hidden="1" x14ac:dyDescent="0.25">
      <c r="A420">
        <v>418</v>
      </c>
      <c r="B420" t="s">
        <v>431</v>
      </c>
      <c r="C420" t="s">
        <v>10</v>
      </c>
      <c r="D420">
        <v>2.9436934225506901</v>
      </c>
      <c r="E420">
        <v>0.78347336194902695</v>
      </c>
      <c r="F420">
        <v>2.9318981770374402</v>
      </c>
      <c r="G420">
        <v>0.79388805979160704</v>
      </c>
      <c r="H420">
        <v>2.9797549013542501</v>
      </c>
      <c r="I420">
        <v>1.3520450481108801</v>
      </c>
      <c r="J420" t="str">
        <f>IF(Table1[[#This Row],[a_uiqm]]&lt;Table1[[#This Row],[b_uiqm]],"Naik","Turun")</f>
        <v>Turun</v>
      </c>
      <c r="K420" t="str">
        <f>IF(Table1[[#This Row],[b_uiqm]]&lt;Table1[[#This Row],[c_uiqm]],"Naik","Turun")</f>
        <v>Naik</v>
      </c>
      <c r="L420" t="str">
        <f>IF(Table1[[#This Row],[a_uiqm]]&lt;Table1[[#This Row],[c_uiqm]],"Naik","Turun")</f>
        <v>Naik</v>
      </c>
      <c r="M420">
        <f>Table1[[#This Row],[c_uiqm]]-Table1[[#This Row],[a_uiqm]]</f>
        <v>3.6061478803560032E-2</v>
      </c>
      <c r="N420" t="str">
        <f>IF(Table1[[#This Row],[a_uciqe]]&lt;Table1[[#This Row],[b_uciqe]],"Naik","Turun")</f>
        <v>Naik</v>
      </c>
      <c r="O420" t="str">
        <f>IF(Table1[[#This Row],[b_uciqe]]&lt;Table1[[#This Row],[c_uciqe]],"Naik","Turun")</f>
        <v>Naik</v>
      </c>
      <c r="P420" t="str">
        <f>IF(Table1[[#This Row],[a_uciqe]]&lt;Table1[[#This Row],[c_uciqe]],"Naik","Turun")</f>
        <v>Naik</v>
      </c>
      <c r="Q420" t="s">
        <v>10</v>
      </c>
      <c r="R420" t="s">
        <v>19</v>
      </c>
      <c r="S420" t="s">
        <v>19</v>
      </c>
      <c r="T420" t="s">
        <v>19</v>
      </c>
    </row>
    <row r="421" spans="1:20" hidden="1" x14ac:dyDescent="0.25">
      <c r="A421">
        <v>419</v>
      </c>
      <c r="B421" t="s">
        <v>432</v>
      </c>
      <c r="C421" t="s">
        <v>12</v>
      </c>
      <c r="D421">
        <v>2.6139422600189302</v>
      </c>
      <c r="E421">
        <v>0.90724832612039996</v>
      </c>
      <c r="F421">
        <v>2.6080806094862701</v>
      </c>
      <c r="G421">
        <v>0.92037206698920804</v>
      </c>
      <c r="H421">
        <v>2.3050320457882401</v>
      </c>
      <c r="I421">
        <v>1.82595874519648</v>
      </c>
      <c r="J421" t="str">
        <f>IF(Table1[[#This Row],[a_uiqm]]&lt;Table1[[#This Row],[b_uiqm]],"Naik","Turun")</f>
        <v>Turun</v>
      </c>
      <c r="K421" t="str">
        <f>IF(Table1[[#This Row],[b_uiqm]]&lt;Table1[[#This Row],[c_uiqm]],"Naik","Turun")</f>
        <v>Turun</v>
      </c>
      <c r="L421" t="str">
        <f>IF(Table1[[#This Row],[a_uiqm]]&lt;Table1[[#This Row],[c_uiqm]],"Naik","Turun")</f>
        <v>Turun</v>
      </c>
      <c r="M421">
        <f>Table1[[#This Row],[c_uiqm]]-Table1[[#This Row],[a_uiqm]]</f>
        <v>-0.30891021423069009</v>
      </c>
      <c r="N421" t="str">
        <f>IF(Table1[[#This Row],[a_uciqe]]&lt;Table1[[#This Row],[b_uciqe]],"Naik","Turun")</f>
        <v>Naik</v>
      </c>
      <c r="O421" t="str">
        <f>IF(Table1[[#This Row],[b_uciqe]]&lt;Table1[[#This Row],[c_uciqe]],"Naik","Turun")</f>
        <v>Naik</v>
      </c>
      <c r="P421" t="str">
        <f>IF(Table1[[#This Row],[a_uciqe]]&lt;Table1[[#This Row],[c_uciqe]],"Naik","Turun")</f>
        <v>Naik</v>
      </c>
      <c r="Q421" t="s">
        <v>12</v>
      </c>
      <c r="R421" t="s">
        <v>19</v>
      </c>
      <c r="S421" t="s">
        <v>19</v>
      </c>
      <c r="T421" t="s">
        <v>19</v>
      </c>
    </row>
    <row r="422" spans="1:20" x14ac:dyDescent="0.25">
      <c r="A422">
        <v>463</v>
      </c>
      <c r="B422" t="s">
        <v>476</v>
      </c>
      <c r="C422" t="s">
        <v>12</v>
      </c>
      <c r="D422">
        <v>2.7017881943400801</v>
      </c>
      <c r="E422">
        <v>1.1493234700931501</v>
      </c>
      <c r="F422">
        <v>2.67699521631573</v>
      </c>
      <c r="G422">
        <v>1.13632627074013</v>
      </c>
      <c r="H422">
        <v>2.7882852059848098</v>
      </c>
      <c r="I422">
        <v>1.9492533316686</v>
      </c>
      <c r="J422" t="str">
        <f>IF(Table1[[#This Row],[a_uiqm]]&lt;Table1[[#This Row],[b_uiqm]],"Naik","Turun")</f>
        <v>Turun</v>
      </c>
      <c r="K422" t="str">
        <f>IF(Table1[[#This Row],[b_uiqm]]&lt;Table1[[#This Row],[c_uiqm]],"Naik","Turun")</f>
        <v>Naik</v>
      </c>
      <c r="L422" t="str">
        <f>IF(Table1[[#This Row],[a_uiqm]]&lt;Table1[[#This Row],[c_uiqm]],"Naik","Turun")</f>
        <v>Naik</v>
      </c>
      <c r="M422">
        <f>Table1[[#This Row],[c_uiqm]]-Table1[[#This Row],[a_uiqm]]</f>
        <v>8.6497011644729671E-2</v>
      </c>
      <c r="N422" t="str">
        <f>IF(Table1[[#This Row],[a_uciqe]]&lt;Table1[[#This Row],[b_uciqe]],"Naik","Turun")</f>
        <v>Turun</v>
      </c>
      <c r="O422" t="str">
        <f>IF(Table1[[#This Row],[b_uciqe]]&lt;Table1[[#This Row],[c_uciqe]],"Naik","Turun")</f>
        <v>Naik</v>
      </c>
      <c r="P422" t="str">
        <f>IF(Table1[[#This Row],[a_uciqe]]&lt;Table1[[#This Row],[c_uciqe]],"Naik","Turun")</f>
        <v>Naik</v>
      </c>
      <c r="Q422" t="s">
        <v>12</v>
      </c>
      <c r="R422" t="s">
        <v>12</v>
      </c>
      <c r="S422" t="s">
        <v>12</v>
      </c>
      <c r="T422" t="s">
        <v>12</v>
      </c>
    </row>
    <row r="423" spans="1:20" hidden="1" x14ac:dyDescent="0.25">
      <c r="A423">
        <v>421</v>
      </c>
      <c r="B423" t="s">
        <v>434</v>
      </c>
      <c r="C423" t="s">
        <v>12</v>
      </c>
      <c r="D423">
        <v>2.86281130125538</v>
      </c>
      <c r="E423">
        <v>0.70231391556147005</v>
      </c>
      <c r="F423">
        <v>2.8845292439250998</v>
      </c>
      <c r="G423">
        <v>0.70775470559569598</v>
      </c>
      <c r="H423">
        <v>2.9130921403419201</v>
      </c>
      <c r="I423">
        <v>1.1259673331206801</v>
      </c>
      <c r="J423" t="str">
        <f>IF(Table1[[#This Row],[a_uiqm]]&lt;Table1[[#This Row],[b_uiqm]],"Naik","Turun")</f>
        <v>Naik</v>
      </c>
      <c r="K423" t="str">
        <f>IF(Table1[[#This Row],[b_uiqm]]&lt;Table1[[#This Row],[c_uiqm]],"Naik","Turun")</f>
        <v>Naik</v>
      </c>
      <c r="L423" t="str">
        <f>IF(Table1[[#This Row],[a_uiqm]]&lt;Table1[[#This Row],[c_uiqm]],"Naik","Turun")</f>
        <v>Naik</v>
      </c>
      <c r="M423">
        <f>Table1[[#This Row],[c_uiqm]]-Table1[[#This Row],[a_uiqm]]</f>
        <v>5.028083908654013E-2</v>
      </c>
      <c r="N423" t="str">
        <f>IF(Table1[[#This Row],[a_uciqe]]&lt;Table1[[#This Row],[b_uciqe]],"Naik","Turun")</f>
        <v>Naik</v>
      </c>
      <c r="O423" t="str">
        <f>IF(Table1[[#This Row],[b_uciqe]]&lt;Table1[[#This Row],[c_uciqe]],"Naik","Turun")</f>
        <v>Naik</v>
      </c>
      <c r="P423" t="str">
        <f>IF(Table1[[#This Row],[a_uciqe]]&lt;Table1[[#This Row],[c_uciqe]],"Naik","Turun")</f>
        <v>Naik</v>
      </c>
      <c r="Q423" t="s">
        <v>12</v>
      </c>
      <c r="R423" t="s">
        <v>19</v>
      </c>
      <c r="S423" t="s">
        <v>19</v>
      </c>
      <c r="T423" t="s">
        <v>19</v>
      </c>
    </row>
    <row r="424" spans="1:20" hidden="1" x14ac:dyDescent="0.25">
      <c r="A424">
        <v>422</v>
      </c>
      <c r="B424" t="s">
        <v>435</v>
      </c>
      <c r="C424" t="s">
        <v>10</v>
      </c>
      <c r="D424">
        <v>2.9299311853829901</v>
      </c>
      <c r="E424">
        <v>1.1786714370851801</v>
      </c>
      <c r="F424">
        <v>2.8973248001812499</v>
      </c>
      <c r="G424">
        <v>1.1425527220856899</v>
      </c>
      <c r="H424">
        <v>2.1371961993655999</v>
      </c>
      <c r="I424">
        <v>2.37391369998605</v>
      </c>
      <c r="J424" t="str">
        <f>IF(Table1[[#This Row],[a_uiqm]]&lt;Table1[[#This Row],[b_uiqm]],"Naik","Turun")</f>
        <v>Turun</v>
      </c>
      <c r="K424" t="str">
        <f>IF(Table1[[#This Row],[b_uiqm]]&lt;Table1[[#This Row],[c_uiqm]],"Naik","Turun")</f>
        <v>Turun</v>
      </c>
      <c r="L424" t="str">
        <f>IF(Table1[[#This Row],[a_uiqm]]&lt;Table1[[#This Row],[c_uiqm]],"Naik","Turun")</f>
        <v>Turun</v>
      </c>
      <c r="M424">
        <f>Table1[[#This Row],[c_uiqm]]-Table1[[#This Row],[a_uiqm]]</f>
        <v>-0.79273498601739023</v>
      </c>
      <c r="N424" t="str">
        <f>IF(Table1[[#This Row],[a_uciqe]]&lt;Table1[[#This Row],[b_uciqe]],"Naik","Turun")</f>
        <v>Turun</v>
      </c>
      <c r="O424" t="str">
        <f>IF(Table1[[#This Row],[b_uciqe]]&lt;Table1[[#This Row],[c_uciqe]],"Naik","Turun")</f>
        <v>Naik</v>
      </c>
      <c r="P424" t="str">
        <f>IF(Table1[[#This Row],[a_uciqe]]&lt;Table1[[#This Row],[c_uciqe]],"Naik","Turun")</f>
        <v>Naik</v>
      </c>
      <c r="Q424" t="s">
        <v>10</v>
      </c>
      <c r="R424" t="s">
        <v>19</v>
      </c>
      <c r="S424" t="s">
        <v>19</v>
      </c>
      <c r="T424" t="s">
        <v>19</v>
      </c>
    </row>
    <row r="425" spans="1:20" hidden="1" x14ac:dyDescent="0.25">
      <c r="A425">
        <v>423</v>
      </c>
      <c r="B425" t="s">
        <v>436</v>
      </c>
      <c r="C425" t="s">
        <v>12</v>
      </c>
      <c r="D425">
        <v>2.8523888491973199</v>
      </c>
      <c r="E425">
        <v>0.85563943831119604</v>
      </c>
      <c r="F425">
        <v>2.89778650130211</v>
      </c>
      <c r="G425">
        <v>0.86562333300543504</v>
      </c>
      <c r="H425">
        <v>2.4706708591041999</v>
      </c>
      <c r="I425">
        <v>1.9092934779511199</v>
      </c>
      <c r="J425" t="str">
        <f>IF(Table1[[#This Row],[a_uiqm]]&lt;Table1[[#This Row],[b_uiqm]],"Naik","Turun")</f>
        <v>Naik</v>
      </c>
      <c r="K425" t="str">
        <f>IF(Table1[[#This Row],[b_uiqm]]&lt;Table1[[#This Row],[c_uiqm]],"Naik","Turun")</f>
        <v>Turun</v>
      </c>
      <c r="L425" t="str">
        <f>IF(Table1[[#This Row],[a_uiqm]]&lt;Table1[[#This Row],[c_uiqm]],"Naik","Turun")</f>
        <v>Turun</v>
      </c>
      <c r="M425">
        <f>Table1[[#This Row],[c_uiqm]]-Table1[[#This Row],[a_uiqm]]</f>
        <v>-0.38171799009312002</v>
      </c>
      <c r="N425" t="str">
        <f>IF(Table1[[#This Row],[a_uciqe]]&lt;Table1[[#This Row],[b_uciqe]],"Naik","Turun")</f>
        <v>Naik</v>
      </c>
      <c r="O425" t="str">
        <f>IF(Table1[[#This Row],[b_uciqe]]&lt;Table1[[#This Row],[c_uciqe]],"Naik","Turun")</f>
        <v>Naik</v>
      </c>
      <c r="P425" t="str">
        <f>IF(Table1[[#This Row],[a_uciqe]]&lt;Table1[[#This Row],[c_uciqe]],"Naik","Turun")</f>
        <v>Naik</v>
      </c>
      <c r="Q425" t="s">
        <v>12</v>
      </c>
      <c r="R425" t="s">
        <v>19</v>
      </c>
      <c r="S425" t="s">
        <v>19</v>
      </c>
      <c r="T425" t="s">
        <v>19</v>
      </c>
    </row>
    <row r="426" spans="1:20" hidden="1" x14ac:dyDescent="0.25">
      <c r="A426">
        <v>424</v>
      </c>
      <c r="B426" t="s">
        <v>437</v>
      </c>
      <c r="C426" t="s">
        <v>10</v>
      </c>
      <c r="D426">
        <v>2.5656906618097901</v>
      </c>
      <c r="E426">
        <v>0.94240585621686601</v>
      </c>
      <c r="F426">
        <v>2.5792303021301799</v>
      </c>
      <c r="G426">
        <v>0.96607120554424397</v>
      </c>
      <c r="H426">
        <v>2.0155837483740999</v>
      </c>
      <c r="I426">
        <v>2.9941880669769199</v>
      </c>
      <c r="J426" t="str">
        <f>IF(Table1[[#This Row],[a_uiqm]]&lt;Table1[[#This Row],[b_uiqm]],"Naik","Turun")</f>
        <v>Naik</v>
      </c>
      <c r="K426" t="str">
        <f>IF(Table1[[#This Row],[b_uiqm]]&lt;Table1[[#This Row],[c_uiqm]],"Naik","Turun")</f>
        <v>Turun</v>
      </c>
      <c r="L426" t="str">
        <f>IF(Table1[[#This Row],[a_uiqm]]&lt;Table1[[#This Row],[c_uiqm]],"Naik","Turun")</f>
        <v>Turun</v>
      </c>
      <c r="M426">
        <f>Table1[[#This Row],[c_uiqm]]-Table1[[#This Row],[a_uiqm]]</f>
        <v>-0.55010691343569018</v>
      </c>
      <c r="N426" t="str">
        <f>IF(Table1[[#This Row],[a_uciqe]]&lt;Table1[[#This Row],[b_uciqe]],"Naik","Turun")</f>
        <v>Naik</v>
      </c>
      <c r="O426" t="str">
        <f>IF(Table1[[#This Row],[b_uciqe]]&lt;Table1[[#This Row],[c_uciqe]],"Naik","Turun")</f>
        <v>Naik</v>
      </c>
      <c r="P426" t="str">
        <f>IF(Table1[[#This Row],[a_uciqe]]&lt;Table1[[#This Row],[c_uciqe]],"Naik","Turun")</f>
        <v>Naik</v>
      </c>
      <c r="Q426" t="s">
        <v>10</v>
      </c>
      <c r="R426" t="s">
        <v>19</v>
      </c>
      <c r="S426" t="s">
        <v>19</v>
      </c>
      <c r="T426" t="s">
        <v>19</v>
      </c>
    </row>
    <row r="427" spans="1:20" hidden="1" x14ac:dyDescent="0.25">
      <c r="A427">
        <v>425</v>
      </c>
      <c r="B427" t="s">
        <v>438</v>
      </c>
      <c r="C427" t="s">
        <v>10</v>
      </c>
      <c r="D427">
        <v>1.89650258765845</v>
      </c>
      <c r="E427">
        <v>1.6641129905015699</v>
      </c>
      <c r="F427">
        <v>1.8604838308857099</v>
      </c>
      <c r="G427">
        <v>1.70310391717965</v>
      </c>
      <c r="H427">
        <v>1.71138575748854</v>
      </c>
      <c r="I427">
        <v>2.21255406294781</v>
      </c>
      <c r="J427" t="str">
        <f>IF(Table1[[#This Row],[a_uiqm]]&lt;Table1[[#This Row],[b_uiqm]],"Naik","Turun")</f>
        <v>Turun</v>
      </c>
      <c r="K427" t="str">
        <f>IF(Table1[[#This Row],[b_uiqm]]&lt;Table1[[#This Row],[c_uiqm]],"Naik","Turun")</f>
        <v>Turun</v>
      </c>
      <c r="L427" t="str">
        <f>IF(Table1[[#This Row],[a_uiqm]]&lt;Table1[[#This Row],[c_uiqm]],"Naik","Turun")</f>
        <v>Turun</v>
      </c>
      <c r="M427">
        <f>Table1[[#This Row],[c_uiqm]]-Table1[[#This Row],[a_uiqm]]</f>
        <v>-0.18511683016990998</v>
      </c>
      <c r="N427" t="str">
        <f>IF(Table1[[#This Row],[a_uciqe]]&lt;Table1[[#This Row],[b_uciqe]],"Naik","Turun")</f>
        <v>Naik</v>
      </c>
      <c r="O427" t="str">
        <f>IF(Table1[[#This Row],[b_uciqe]]&lt;Table1[[#This Row],[c_uciqe]],"Naik","Turun")</f>
        <v>Naik</v>
      </c>
      <c r="P427" t="str">
        <f>IF(Table1[[#This Row],[a_uciqe]]&lt;Table1[[#This Row],[c_uciqe]],"Naik","Turun")</f>
        <v>Naik</v>
      </c>
      <c r="Q427" t="s">
        <v>10</v>
      </c>
      <c r="R427" t="s">
        <v>19</v>
      </c>
      <c r="S427" t="s">
        <v>19</v>
      </c>
      <c r="T427" t="s">
        <v>19</v>
      </c>
    </row>
    <row r="428" spans="1:20" x14ac:dyDescent="0.25">
      <c r="A428">
        <v>469</v>
      </c>
      <c r="B428" t="s">
        <v>482</v>
      </c>
      <c r="C428" t="s">
        <v>78</v>
      </c>
      <c r="D428">
        <v>2.5568172675962302</v>
      </c>
      <c r="E428">
        <v>2.0284620669097602</v>
      </c>
      <c r="F428">
        <v>2.4714204884060602</v>
      </c>
      <c r="G428">
        <v>2.0014144996508101</v>
      </c>
      <c r="H428">
        <v>1.3894674767631501</v>
      </c>
      <c r="I428">
        <v>6.1792554423219501</v>
      </c>
      <c r="J428" t="str">
        <f>IF(Table1[[#This Row],[a_uiqm]]&lt;Table1[[#This Row],[b_uiqm]],"Naik","Turun")</f>
        <v>Turun</v>
      </c>
      <c r="K428" t="str">
        <f>IF(Table1[[#This Row],[b_uiqm]]&lt;Table1[[#This Row],[c_uiqm]],"Naik","Turun")</f>
        <v>Turun</v>
      </c>
      <c r="L428" t="str">
        <f>IF(Table1[[#This Row],[a_uiqm]]&lt;Table1[[#This Row],[c_uiqm]],"Naik","Turun")</f>
        <v>Turun</v>
      </c>
      <c r="M428">
        <f>Table1[[#This Row],[c_uiqm]]-Table1[[#This Row],[a_uiqm]]</f>
        <v>-1.1673497908330801</v>
      </c>
      <c r="N428" t="str">
        <f>IF(Table1[[#This Row],[a_uciqe]]&lt;Table1[[#This Row],[b_uciqe]],"Naik","Turun")</f>
        <v>Turun</v>
      </c>
      <c r="O428" t="str">
        <f>IF(Table1[[#This Row],[b_uciqe]]&lt;Table1[[#This Row],[c_uciqe]],"Naik","Turun")</f>
        <v>Naik</v>
      </c>
      <c r="P428" t="str">
        <f>IF(Table1[[#This Row],[a_uciqe]]&lt;Table1[[#This Row],[c_uciqe]],"Naik","Turun")</f>
        <v>Naik</v>
      </c>
      <c r="Q428" t="s">
        <v>78</v>
      </c>
      <c r="R428" t="s">
        <v>12</v>
      </c>
      <c r="S428" t="s">
        <v>12</v>
      </c>
      <c r="T428" t="s">
        <v>12</v>
      </c>
    </row>
    <row r="429" spans="1:20" hidden="1" x14ac:dyDescent="0.25">
      <c r="A429">
        <v>427</v>
      </c>
      <c r="B429" t="s">
        <v>440</v>
      </c>
      <c r="C429" t="s">
        <v>12</v>
      </c>
      <c r="D429">
        <v>2.7548630611237801</v>
      </c>
      <c r="E429">
        <v>1.35939322742864</v>
      </c>
      <c r="F429">
        <v>2.7550861982494599</v>
      </c>
      <c r="G429">
        <v>1.33762096271775</v>
      </c>
      <c r="H429">
        <v>1.7854405897258201</v>
      </c>
      <c r="I429">
        <v>4.7791538204964796</v>
      </c>
      <c r="J429" t="str">
        <f>IF(Table1[[#This Row],[a_uiqm]]&lt;Table1[[#This Row],[b_uiqm]],"Naik","Turun")</f>
        <v>Naik</v>
      </c>
      <c r="K429" t="str">
        <f>IF(Table1[[#This Row],[b_uiqm]]&lt;Table1[[#This Row],[c_uiqm]],"Naik","Turun")</f>
        <v>Turun</v>
      </c>
      <c r="L429" t="str">
        <f>IF(Table1[[#This Row],[a_uiqm]]&lt;Table1[[#This Row],[c_uiqm]],"Naik","Turun")</f>
        <v>Turun</v>
      </c>
      <c r="M429">
        <f>Table1[[#This Row],[c_uiqm]]-Table1[[#This Row],[a_uiqm]]</f>
        <v>-0.96942247139796001</v>
      </c>
      <c r="N429" t="str">
        <f>IF(Table1[[#This Row],[a_uciqe]]&lt;Table1[[#This Row],[b_uciqe]],"Naik","Turun")</f>
        <v>Turun</v>
      </c>
      <c r="O429" t="str">
        <f>IF(Table1[[#This Row],[b_uciqe]]&lt;Table1[[#This Row],[c_uciqe]],"Naik","Turun")</f>
        <v>Naik</v>
      </c>
      <c r="P429" t="str">
        <f>IF(Table1[[#This Row],[a_uciqe]]&lt;Table1[[#This Row],[c_uciqe]],"Naik","Turun")</f>
        <v>Naik</v>
      </c>
      <c r="Q429" t="s">
        <v>12</v>
      </c>
      <c r="R429" t="s">
        <v>19</v>
      </c>
      <c r="S429" t="s">
        <v>19</v>
      </c>
      <c r="T429" t="s">
        <v>19</v>
      </c>
    </row>
    <row r="430" spans="1:20" hidden="1" x14ac:dyDescent="0.25">
      <c r="A430">
        <v>428</v>
      </c>
      <c r="B430" t="s">
        <v>441</v>
      </c>
      <c r="C430" t="s">
        <v>12</v>
      </c>
      <c r="D430">
        <v>3.1658219785096402</v>
      </c>
      <c r="E430">
        <v>1.13415800808086</v>
      </c>
      <c r="F430">
        <v>3.1474925329804502</v>
      </c>
      <c r="G430">
        <v>1.12702029475758</v>
      </c>
      <c r="H430">
        <v>1.43391730437031</v>
      </c>
      <c r="I430">
        <v>5.0368059640789999</v>
      </c>
      <c r="J430" t="str">
        <f>IF(Table1[[#This Row],[a_uiqm]]&lt;Table1[[#This Row],[b_uiqm]],"Naik","Turun")</f>
        <v>Turun</v>
      </c>
      <c r="K430" t="str">
        <f>IF(Table1[[#This Row],[b_uiqm]]&lt;Table1[[#This Row],[c_uiqm]],"Naik","Turun")</f>
        <v>Turun</v>
      </c>
      <c r="L430" t="str">
        <f>IF(Table1[[#This Row],[a_uiqm]]&lt;Table1[[#This Row],[c_uiqm]],"Naik","Turun")</f>
        <v>Turun</v>
      </c>
      <c r="M430">
        <f>Table1[[#This Row],[c_uiqm]]-Table1[[#This Row],[a_uiqm]]</f>
        <v>-1.7319046741393302</v>
      </c>
      <c r="N430" t="str">
        <f>IF(Table1[[#This Row],[a_uciqe]]&lt;Table1[[#This Row],[b_uciqe]],"Naik","Turun")</f>
        <v>Turun</v>
      </c>
      <c r="O430" t="str">
        <f>IF(Table1[[#This Row],[b_uciqe]]&lt;Table1[[#This Row],[c_uciqe]],"Naik","Turun")</f>
        <v>Naik</v>
      </c>
      <c r="P430" t="str">
        <f>IF(Table1[[#This Row],[a_uciqe]]&lt;Table1[[#This Row],[c_uciqe]],"Naik","Turun")</f>
        <v>Naik</v>
      </c>
      <c r="Q430" t="s">
        <v>12</v>
      </c>
      <c r="R430" t="s">
        <v>19</v>
      </c>
      <c r="S430" t="s">
        <v>19</v>
      </c>
      <c r="T430" t="s">
        <v>19</v>
      </c>
    </row>
    <row r="431" spans="1:20" hidden="1" x14ac:dyDescent="0.25">
      <c r="A431">
        <v>429</v>
      </c>
      <c r="B431" t="s">
        <v>442</v>
      </c>
      <c r="C431" t="s">
        <v>10</v>
      </c>
      <c r="D431">
        <v>2.1177997398862098</v>
      </c>
      <c r="E431">
        <v>0.91689619467068995</v>
      </c>
      <c r="F431">
        <v>2.13380640140478</v>
      </c>
      <c r="G431">
        <v>0.94026122894471698</v>
      </c>
      <c r="H431">
        <v>1.9292831078299899</v>
      </c>
      <c r="I431">
        <v>2.0216530958712098</v>
      </c>
      <c r="J431" t="str">
        <f>IF(Table1[[#This Row],[a_uiqm]]&lt;Table1[[#This Row],[b_uiqm]],"Naik","Turun")</f>
        <v>Naik</v>
      </c>
      <c r="K431" t="str">
        <f>IF(Table1[[#This Row],[b_uiqm]]&lt;Table1[[#This Row],[c_uiqm]],"Naik","Turun")</f>
        <v>Turun</v>
      </c>
      <c r="L431" t="str">
        <f>IF(Table1[[#This Row],[a_uiqm]]&lt;Table1[[#This Row],[c_uiqm]],"Naik","Turun")</f>
        <v>Turun</v>
      </c>
      <c r="M431">
        <f>Table1[[#This Row],[c_uiqm]]-Table1[[#This Row],[a_uiqm]]</f>
        <v>-0.18851663205621993</v>
      </c>
      <c r="N431" t="str">
        <f>IF(Table1[[#This Row],[a_uciqe]]&lt;Table1[[#This Row],[b_uciqe]],"Naik","Turun")</f>
        <v>Naik</v>
      </c>
      <c r="O431" t="str">
        <f>IF(Table1[[#This Row],[b_uciqe]]&lt;Table1[[#This Row],[c_uciqe]],"Naik","Turun")</f>
        <v>Naik</v>
      </c>
      <c r="P431" t="str">
        <f>IF(Table1[[#This Row],[a_uciqe]]&lt;Table1[[#This Row],[c_uciqe]],"Naik","Turun")</f>
        <v>Naik</v>
      </c>
      <c r="Q431" t="s">
        <v>10</v>
      </c>
      <c r="R431" t="s">
        <v>19</v>
      </c>
      <c r="S431" t="s">
        <v>19</v>
      </c>
      <c r="T431" t="s">
        <v>19</v>
      </c>
    </row>
    <row r="432" spans="1:20" hidden="1" x14ac:dyDescent="0.25">
      <c r="A432">
        <v>430</v>
      </c>
      <c r="B432" t="s">
        <v>443</v>
      </c>
      <c r="C432" t="s">
        <v>10</v>
      </c>
      <c r="D432">
        <v>2.3903722260508502</v>
      </c>
      <c r="E432">
        <v>1.2001611569335899</v>
      </c>
      <c r="F432">
        <v>2.3370000174952001</v>
      </c>
      <c r="G432">
        <v>1.26314753597774</v>
      </c>
      <c r="H432">
        <v>1.9715252321127399</v>
      </c>
      <c r="I432">
        <v>2.79408659037014</v>
      </c>
      <c r="J432" t="str">
        <f>IF(Table1[[#This Row],[a_uiqm]]&lt;Table1[[#This Row],[b_uiqm]],"Naik","Turun")</f>
        <v>Turun</v>
      </c>
      <c r="K432" t="str">
        <f>IF(Table1[[#This Row],[b_uiqm]]&lt;Table1[[#This Row],[c_uiqm]],"Naik","Turun")</f>
        <v>Turun</v>
      </c>
      <c r="L432" t="str">
        <f>IF(Table1[[#This Row],[a_uiqm]]&lt;Table1[[#This Row],[c_uiqm]],"Naik","Turun")</f>
        <v>Turun</v>
      </c>
      <c r="M432">
        <f>Table1[[#This Row],[c_uiqm]]-Table1[[#This Row],[a_uiqm]]</f>
        <v>-0.41884699393811031</v>
      </c>
      <c r="N432" t="str">
        <f>IF(Table1[[#This Row],[a_uciqe]]&lt;Table1[[#This Row],[b_uciqe]],"Naik","Turun")</f>
        <v>Naik</v>
      </c>
      <c r="O432" t="str">
        <f>IF(Table1[[#This Row],[b_uciqe]]&lt;Table1[[#This Row],[c_uciqe]],"Naik","Turun")</f>
        <v>Naik</v>
      </c>
      <c r="P432" t="str">
        <f>IF(Table1[[#This Row],[a_uciqe]]&lt;Table1[[#This Row],[c_uciqe]],"Naik","Turun")</f>
        <v>Naik</v>
      </c>
      <c r="Q432" t="s">
        <v>10</v>
      </c>
      <c r="R432" t="s">
        <v>19</v>
      </c>
      <c r="S432" t="s">
        <v>19</v>
      </c>
      <c r="T432" t="s">
        <v>19</v>
      </c>
    </row>
    <row r="433" spans="1:20" hidden="1" x14ac:dyDescent="0.25">
      <c r="A433">
        <v>431</v>
      </c>
      <c r="B433" t="s">
        <v>444</v>
      </c>
      <c r="C433" t="s">
        <v>10</v>
      </c>
      <c r="D433">
        <v>3.5396677389873101</v>
      </c>
      <c r="E433">
        <v>0.90268065171766099</v>
      </c>
      <c r="F433">
        <v>3.5497382664659498</v>
      </c>
      <c r="G433">
        <v>0.92458685602088297</v>
      </c>
      <c r="H433">
        <v>2.67699172362002</v>
      </c>
      <c r="I433">
        <v>2.2678353439545602</v>
      </c>
      <c r="J433" t="str">
        <f>IF(Table1[[#This Row],[a_uiqm]]&lt;Table1[[#This Row],[b_uiqm]],"Naik","Turun")</f>
        <v>Naik</v>
      </c>
      <c r="K433" t="str">
        <f>IF(Table1[[#This Row],[b_uiqm]]&lt;Table1[[#This Row],[c_uiqm]],"Naik","Turun")</f>
        <v>Turun</v>
      </c>
      <c r="L433" t="str">
        <f>IF(Table1[[#This Row],[a_uiqm]]&lt;Table1[[#This Row],[c_uiqm]],"Naik","Turun")</f>
        <v>Turun</v>
      </c>
      <c r="M433">
        <f>Table1[[#This Row],[c_uiqm]]-Table1[[#This Row],[a_uiqm]]</f>
        <v>-0.86267601536729011</v>
      </c>
      <c r="N433" t="str">
        <f>IF(Table1[[#This Row],[a_uciqe]]&lt;Table1[[#This Row],[b_uciqe]],"Naik","Turun")</f>
        <v>Naik</v>
      </c>
      <c r="O433" t="str">
        <f>IF(Table1[[#This Row],[b_uciqe]]&lt;Table1[[#This Row],[c_uciqe]],"Naik","Turun")</f>
        <v>Naik</v>
      </c>
      <c r="P433" t="str">
        <f>IF(Table1[[#This Row],[a_uciqe]]&lt;Table1[[#This Row],[c_uciqe]],"Naik","Turun")</f>
        <v>Naik</v>
      </c>
      <c r="Q433" t="s">
        <v>10</v>
      </c>
      <c r="R433" t="s">
        <v>19</v>
      </c>
      <c r="S433" t="s">
        <v>19</v>
      </c>
      <c r="T433" t="s">
        <v>19</v>
      </c>
    </row>
    <row r="434" spans="1:20" hidden="1" x14ac:dyDescent="0.25">
      <c r="A434">
        <v>432</v>
      </c>
      <c r="B434" t="s">
        <v>445</v>
      </c>
      <c r="C434" t="s">
        <v>19</v>
      </c>
      <c r="D434">
        <v>3.4099125594908699</v>
      </c>
      <c r="E434">
        <v>1.77375584053163</v>
      </c>
      <c r="F434">
        <v>3.3822426427113901</v>
      </c>
      <c r="G434">
        <v>1.83269659878377</v>
      </c>
      <c r="H434">
        <v>1.3669804120340801</v>
      </c>
      <c r="I434">
        <v>6.7512923757738097</v>
      </c>
      <c r="J434" t="str">
        <f>IF(Table1[[#This Row],[a_uiqm]]&lt;Table1[[#This Row],[b_uiqm]],"Naik","Turun")</f>
        <v>Turun</v>
      </c>
      <c r="K434" t="str">
        <f>IF(Table1[[#This Row],[b_uiqm]]&lt;Table1[[#This Row],[c_uiqm]],"Naik","Turun")</f>
        <v>Turun</v>
      </c>
      <c r="L434" t="str">
        <f>IF(Table1[[#This Row],[a_uiqm]]&lt;Table1[[#This Row],[c_uiqm]],"Naik","Turun")</f>
        <v>Turun</v>
      </c>
      <c r="M434">
        <f>Table1[[#This Row],[c_uiqm]]-Table1[[#This Row],[a_uiqm]]</f>
        <v>-2.0429321474567899</v>
      </c>
      <c r="N434" t="str">
        <f>IF(Table1[[#This Row],[a_uciqe]]&lt;Table1[[#This Row],[b_uciqe]],"Naik","Turun")</f>
        <v>Naik</v>
      </c>
      <c r="O434" t="str">
        <f>IF(Table1[[#This Row],[b_uciqe]]&lt;Table1[[#This Row],[c_uciqe]],"Naik","Turun")</f>
        <v>Naik</v>
      </c>
      <c r="P434" t="str">
        <f>IF(Table1[[#This Row],[a_uciqe]]&lt;Table1[[#This Row],[c_uciqe]],"Naik","Turun")</f>
        <v>Naik</v>
      </c>
      <c r="Q434" t="s">
        <v>19</v>
      </c>
      <c r="R434" t="s">
        <v>19</v>
      </c>
      <c r="S434" t="s">
        <v>19</v>
      </c>
      <c r="T434" t="s">
        <v>19</v>
      </c>
    </row>
    <row r="435" spans="1:20" hidden="1" x14ac:dyDescent="0.25">
      <c r="A435">
        <v>433</v>
      </c>
      <c r="B435" t="s">
        <v>446</v>
      </c>
      <c r="C435" t="s">
        <v>12</v>
      </c>
      <c r="D435">
        <v>2.3974199129643701</v>
      </c>
      <c r="E435">
        <v>0.89754890211610305</v>
      </c>
      <c r="F435">
        <v>2.4812793217184201</v>
      </c>
      <c r="G435">
        <v>0.930124238892438</v>
      </c>
      <c r="H435">
        <v>2.4686169726822902</v>
      </c>
      <c r="I435">
        <v>1.43567595406246</v>
      </c>
      <c r="J435" t="str">
        <f>IF(Table1[[#This Row],[a_uiqm]]&lt;Table1[[#This Row],[b_uiqm]],"Naik","Turun")</f>
        <v>Naik</v>
      </c>
      <c r="K435" t="str">
        <f>IF(Table1[[#This Row],[b_uiqm]]&lt;Table1[[#This Row],[c_uiqm]],"Naik","Turun")</f>
        <v>Turun</v>
      </c>
      <c r="L435" t="str">
        <f>IF(Table1[[#This Row],[a_uiqm]]&lt;Table1[[#This Row],[c_uiqm]],"Naik","Turun")</f>
        <v>Naik</v>
      </c>
      <c r="M435">
        <f>Table1[[#This Row],[c_uiqm]]-Table1[[#This Row],[a_uiqm]]</f>
        <v>7.1197059717920119E-2</v>
      </c>
      <c r="N435" t="str">
        <f>IF(Table1[[#This Row],[a_uciqe]]&lt;Table1[[#This Row],[b_uciqe]],"Naik","Turun")</f>
        <v>Naik</v>
      </c>
      <c r="O435" t="str">
        <f>IF(Table1[[#This Row],[b_uciqe]]&lt;Table1[[#This Row],[c_uciqe]],"Naik","Turun")</f>
        <v>Naik</v>
      </c>
      <c r="P435" t="str">
        <f>IF(Table1[[#This Row],[a_uciqe]]&lt;Table1[[#This Row],[c_uciqe]],"Naik","Turun")</f>
        <v>Naik</v>
      </c>
      <c r="Q435" t="s">
        <v>12</v>
      </c>
      <c r="R435" t="s">
        <v>19</v>
      </c>
      <c r="S435" t="s">
        <v>19</v>
      </c>
      <c r="T435" t="s">
        <v>19</v>
      </c>
    </row>
    <row r="436" spans="1:20" hidden="1" x14ac:dyDescent="0.25">
      <c r="A436">
        <v>434</v>
      </c>
      <c r="B436" t="s">
        <v>447</v>
      </c>
      <c r="C436" t="s">
        <v>10</v>
      </c>
      <c r="D436">
        <v>2.0328143598826802</v>
      </c>
      <c r="E436">
        <v>1.19724064571747</v>
      </c>
      <c r="F436">
        <v>2.0028361446643101</v>
      </c>
      <c r="G436">
        <v>1.23966816723065</v>
      </c>
      <c r="H436">
        <v>2.2120256421264899</v>
      </c>
      <c r="I436">
        <v>1.90681313498518</v>
      </c>
      <c r="J436" t="str">
        <f>IF(Table1[[#This Row],[a_uiqm]]&lt;Table1[[#This Row],[b_uiqm]],"Naik","Turun")</f>
        <v>Turun</v>
      </c>
      <c r="K436" t="str">
        <f>IF(Table1[[#This Row],[b_uiqm]]&lt;Table1[[#This Row],[c_uiqm]],"Naik","Turun")</f>
        <v>Naik</v>
      </c>
      <c r="L436" t="str">
        <f>IF(Table1[[#This Row],[a_uiqm]]&lt;Table1[[#This Row],[c_uiqm]],"Naik","Turun")</f>
        <v>Naik</v>
      </c>
      <c r="M436">
        <f>Table1[[#This Row],[c_uiqm]]-Table1[[#This Row],[a_uiqm]]</f>
        <v>0.17921128224380967</v>
      </c>
      <c r="N436" t="str">
        <f>IF(Table1[[#This Row],[a_uciqe]]&lt;Table1[[#This Row],[b_uciqe]],"Naik","Turun")</f>
        <v>Naik</v>
      </c>
      <c r="O436" t="str">
        <f>IF(Table1[[#This Row],[b_uciqe]]&lt;Table1[[#This Row],[c_uciqe]],"Naik","Turun")</f>
        <v>Naik</v>
      </c>
      <c r="P436" t="str">
        <f>IF(Table1[[#This Row],[a_uciqe]]&lt;Table1[[#This Row],[c_uciqe]],"Naik","Turun")</f>
        <v>Naik</v>
      </c>
      <c r="Q436" t="s">
        <v>10</v>
      </c>
      <c r="R436" t="s">
        <v>19</v>
      </c>
      <c r="S436" t="s">
        <v>19</v>
      </c>
      <c r="T436" t="s">
        <v>19</v>
      </c>
    </row>
    <row r="437" spans="1:20" x14ac:dyDescent="0.25">
      <c r="A437">
        <v>490</v>
      </c>
      <c r="B437" t="s">
        <v>503</v>
      </c>
      <c r="C437" t="s">
        <v>78</v>
      </c>
      <c r="D437">
        <v>3.28216599824004</v>
      </c>
      <c r="E437">
        <v>1.18519546285265</v>
      </c>
      <c r="F437">
        <v>3.2580188325077999</v>
      </c>
      <c r="G437">
        <v>1.20207451378328</v>
      </c>
      <c r="H437">
        <v>1.5991249081332799</v>
      </c>
      <c r="I437">
        <v>4.39414072124295</v>
      </c>
      <c r="J437" t="str">
        <f>IF(Table1[[#This Row],[a_uiqm]]&lt;Table1[[#This Row],[b_uiqm]],"Naik","Turun")</f>
        <v>Turun</v>
      </c>
      <c r="K437" t="str">
        <f>IF(Table1[[#This Row],[b_uiqm]]&lt;Table1[[#This Row],[c_uiqm]],"Naik","Turun")</f>
        <v>Turun</v>
      </c>
      <c r="L437" t="str">
        <f>IF(Table1[[#This Row],[a_uiqm]]&lt;Table1[[#This Row],[c_uiqm]],"Naik","Turun")</f>
        <v>Turun</v>
      </c>
      <c r="M437">
        <f>Table1[[#This Row],[c_uiqm]]-Table1[[#This Row],[a_uiqm]]</f>
        <v>-1.6830410901067601</v>
      </c>
      <c r="N437" t="str">
        <f>IF(Table1[[#This Row],[a_uciqe]]&lt;Table1[[#This Row],[b_uciqe]],"Naik","Turun")</f>
        <v>Naik</v>
      </c>
      <c r="O437" t="str">
        <f>IF(Table1[[#This Row],[b_uciqe]]&lt;Table1[[#This Row],[c_uciqe]],"Naik","Turun")</f>
        <v>Naik</v>
      </c>
      <c r="P437" t="str">
        <f>IF(Table1[[#This Row],[a_uciqe]]&lt;Table1[[#This Row],[c_uciqe]],"Naik","Turun")</f>
        <v>Naik</v>
      </c>
      <c r="Q437" t="s">
        <v>78</v>
      </c>
      <c r="R437" t="s">
        <v>12</v>
      </c>
      <c r="S437" t="s">
        <v>12</v>
      </c>
      <c r="T437" t="s">
        <v>12</v>
      </c>
    </row>
    <row r="438" spans="1:20" hidden="1" x14ac:dyDescent="0.25">
      <c r="A438">
        <v>436</v>
      </c>
      <c r="B438" t="s">
        <v>449</v>
      </c>
      <c r="C438" t="s">
        <v>10</v>
      </c>
      <c r="D438">
        <v>2.0476306124346499</v>
      </c>
      <c r="E438">
        <v>0.82297714785202603</v>
      </c>
      <c r="F438">
        <v>2.04107127169067</v>
      </c>
      <c r="G438">
        <v>0.83439098685663804</v>
      </c>
      <c r="H438">
        <v>2.3268864267109302</v>
      </c>
      <c r="I438">
        <v>1.4384741571005399</v>
      </c>
      <c r="J438" t="str">
        <f>IF(Table1[[#This Row],[a_uiqm]]&lt;Table1[[#This Row],[b_uiqm]],"Naik","Turun")</f>
        <v>Turun</v>
      </c>
      <c r="K438" t="str">
        <f>IF(Table1[[#This Row],[b_uiqm]]&lt;Table1[[#This Row],[c_uiqm]],"Naik","Turun")</f>
        <v>Naik</v>
      </c>
      <c r="L438" t="str">
        <f>IF(Table1[[#This Row],[a_uiqm]]&lt;Table1[[#This Row],[c_uiqm]],"Naik","Turun")</f>
        <v>Naik</v>
      </c>
      <c r="M438">
        <f>Table1[[#This Row],[c_uiqm]]-Table1[[#This Row],[a_uiqm]]</f>
        <v>0.27925581427628021</v>
      </c>
      <c r="N438" t="str">
        <f>IF(Table1[[#This Row],[a_uciqe]]&lt;Table1[[#This Row],[b_uciqe]],"Naik","Turun")</f>
        <v>Naik</v>
      </c>
      <c r="O438" t="str">
        <f>IF(Table1[[#This Row],[b_uciqe]]&lt;Table1[[#This Row],[c_uciqe]],"Naik","Turun")</f>
        <v>Naik</v>
      </c>
      <c r="P438" t="str">
        <f>IF(Table1[[#This Row],[a_uciqe]]&lt;Table1[[#This Row],[c_uciqe]],"Naik","Turun")</f>
        <v>Naik</v>
      </c>
      <c r="Q438" t="s">
        <v>10</v>
      </c>
      <c r="R438" t="s">
        <v>19</v>
      </c>
      <c r="S438" t="s">
        <v>19</v>
      </c>
      <c r="T438" t="s">
        <v>19</v>
      </c>
    </row>
    <row r="439" spans="1:20" hidden="1" x14ac:dyDescent="0.25">
      <c r="A439">
        <v>437</v>
      </c>
      <c r="B439" t="s">
        <v>450</v>
      </c>
      <c r="C439" t="s">
        <v>10</v>
      </c>
      <c r="D439">
        <v>2.0189780456953801</v>
      </c>
      <c r="E439">
        <v>1.67216182724398</v>
      </c>
      <c r="F439">
        <v>2.0653845327587201</v>
      </c>
      <c r="G439">
        <v>1.7978479677299799</v>
      </c>
      <c r="H439">
        <v>2.0254673012677098</v>
      </c>
      <c r="I439">
        <v>2.6862268983885902</v>
      </c>
      <c r="J439" t="str">
        <f>IF(Table1[[#This Row],[a_uiqm]]&lt;Table1[[#This Row],[b_uiqm]],"Naik","Turun")</f>
        <v>Naik</v>
      </c>
      <c r="K439" t="str">
        <f>IF(Table1[[#This Row],[b_uiqm]]&lt;Table1[[#This Row],[c_uiqm]],"Naik","Turun")</f>
        <v>Turun</v>
      </c>
      <c r="L439" t="str">
        <f>IF(Table1[[#This Row],[a_uiqm]]&lt;Table1[[#This Row],[c_uiqm]],"Naik","Turun")</f>
        <v>Naik</v>
      </c>
      <c r="M439">
        <f>Table1[[#This Row],[c_uiqm]]-Table1[[#This Row],[a_uiqm]]</f>
        <v>6.4892555723297107E-3</v>
      </c>
      <c r="N439" t="str">
        <f>IF(Table1[[#This Row],[a_uciqe]]&lt;Table1[[#This Row],[b_uciqe]],"Naik","Turun")</f>
        <v>Naik</v>
      </c>
      <c r="O439" t="str">
        <f>IF(Table1[[#This Row],[b_uciqe]]&lt;Table1[[#This Row],[c_uciqe]],"Naik","Turun")</f>
        <v>Naik</v>
      </c>
      <c r="P439" t="str">
        <f>IF(Table1[[#This Row],[a_uciqe]]&lt;Table1[[#This Row],[c_uciqe]],"Naik","Turun")</f>
        <v>Naik</v>
      </c>
      <c r="Q439" t="s">
        <v>10</v>
      </c>
      <c r="R439" t="s">
        <v>19</v>
      </c>
      <c r="S439" t="s">
        <v>19</v>
      </c>
      <c r="T439" t="s">
        <v>19</v>
      </c>
    </row>
    <row r="440" spans="1:20" hidden="1" x14ac:dyDescent="0.25">
      <c r="A440">
        <v>438</v>
      </c>
      <c r="B440" t="s">
        <v>451</v>
      </c>
      <c r="C440" t="s">
        <v>10</v>
      </c>
      <c r="D440">
        <v>2.9989872343280402</v>
      </c>
      <c r="E440">
        <v>1.3221090653941201</v>
      </c>
      <c r="F440">
        <v>3.0118523775290398</v>
      </c>
      <c r="G440">
        <v>1.3886207680706</v>
      </c>
      <c r="H440">
        <v>2.5754446136082501</v>
      </c>
      <c r="I440">
        <v>2.2021699308128801</v>
      </c>
      <c r="J440" t="str">
        <f>IF(Table1[[#This Row],[a_uiqm]]&lt;Table1[[#This Row],[b_uiqm]],"Naik","Turun")</f>
        <v>Naik</v>
      </c>
      <c r="K440" t="str">
        <f>IF(Table1[[#This Row],[b_uiqm]]&lt;Table1[[#This Row],[c_uiqm]],"Naik","Turun")</f>
        <v>Turun</v>
      </c>
      <c r="L440" t="str">
        <f>IF(Table1[[#This Row],[a_uiqm]]&lt;Table1[[#This Row],[c_uiqm]],"Naik","Turun")</f>
        <v>Turun</v>
      </c>
      <c r="M440">
        <f>Table1[[#This Row],[c_uiqm]]-Table1[[#This Row],[a_uiqm]]</f>
        <v>-0.4235426207197901</v>
      </c>
      <c r="N440" t="str">
        <f>IF(Table1[[#This Row],[a_uciqe]]&lt;Table1[[#This Row],[b_uciqe]],"Naik","Turun")</f>
        <v>Naik</v>
      </c>
      <c r="O440" t="str">
        <f>IF(Table1[[#This Row],[b_uciqe]]&lt;Table1[[#This Row],[c_uciqe]],"Naik","Turun")</f>
        <v>Naik</v>
      </c>
      <c r="P440" t="str">
        <f>IF(Table1[[#This Row],[a_uciqe]]&lt;Table1[[#This Row],[c_uciqe]],"Naik","Turun")</f>
        <v>Naik</v>
      </c>
      <c r="Q440" t="s">
        <v>10</v>
      </c>
      <c r="R440" t="s">
        <v>19</v>
      </c>
      <c r="S440" t="s">
        <v>19</v>
      </c>
      <c r="T440" t="s">
        <v>19</v>
      </c>
    </row>
    <row r="441" spans="1:20" hidden="1" x14ac:dyDescent="0.25">
      <c r="A441">
        <v>439</v>
      </c>
      <c r="B441" t="s">
        <v>452</v>
      </c>
      <c r="C441" t="s">
        <v>10</v>
      </c>
      <c r="D441">
        <v>2.5499263114371198</v>
      </c>
      <c r="E441">
        <v>1.116540264063</v>
      </c>
      <c r="F441">
        <v>2.5087270018691101</v>
      </c>
      <c r="G441">
        <v>1.13813371334227</v>
      </c>
      <c r="H441">
        <v>2.3571663909103102</v>
      </c>
      <c r="I441">
        <v>2.25792407362517</v>
      </c>
      <c r="J441" t="str">
        <f>IF(Table1[[#This Row],[a_uiqm]]&lt;Table1[[#This Row],[b_uiqm]],"Naik","Turun")</f>
        <v>Turun</v>
      </c>
      <c r="K441" t="str">
        <f>IF(Table1[[#This Row],[b_uiqm]]&lt;Table1[[#This Row],[c_uiqm]],"Naik","Turun")</f>
        <v>Turun</v>
      </c>
      <c r="L441" t="str">
        <f>IF(Table1[[#This Row],[a_uiqm]]&lt;Table1[[#This Row],[c_uiqm]],"Naik","Turun")</f>
        <v>Turun</v>
      </c>
      <c r="M441">
        <f>Table1[[#This Row],[c_uiqm]]-Table1[[#This Row],[a_uiqm]]</f>
        <v>-0.19275992052680957</v>
      </c>
      <c r="N441" t="str">
        <f>IF(Table1[[#This Row],[a_uciqe]]&lt;Table1[[#This Row],[b_uciqe]],"Naik","Turun")</f>
        <v>Naik</v>
      </c>
      <c r="O441" t="str">
        <f>IF(Table1[[#This Row],[b_uciqe]]&lt;Table1[[#This Row],[c_uciqe]],"Naik","Turun")</f>
        <v>Naik</v>
      </c>
      <c r="P441" t="str">
        <f>IF(Table1[[#This Row],[a_uciqe]]&lt;Table1[[#This Row],[c_uciqe]],"Naik","Turun")</f>
        <v>Naik</v>
      </c>
      <c r="Q441" t="s">
        <v>10</v>
      </c>
      <c r="R441" t="s">
        <v>19</v>
      </c>
      <c r="S441" t="s">
        <v>19</v>
      </c>
      <c r="T441" t="s">
        <v>19</v>
      </c>
    </row>
    <row r="442" spans="1:20" hidden="1" x14ac:dyDescent="0.25">
      <c r="A442">
        <v>440</v>
      </c>
      <c r="B442" t="s">
        <v>453</v>
      </c>
      <c r="C442" t="s">
        <v>19</v>
      </c>
      <c r="D442">
        <v>2.9725413494360202</v>
      </c>
      <c r="E442">
        <v>0.94877847219605205</v>
      </c>
      <c r="F442">
        <v>2.95892893297823</v>
      </c>
      <c r="G442">
        <v>0.96208105339513506</v>
      </c>
      <c r="H442">
        <v>2.3770866559680899</v>
      </c>
      <c r="I442">
        <v>1.9839563185098701</v>
      </c>
      <c r="J442" t="str">
        <f>IF(Table1[[#This Row],[a_uiqm]]&lt;Table1[[#This Row],[b_uiqm]],"Naik","Turun")</f>
        <v>Turun</v>
      </c>
      <c r="K442" t="str">
        <f>IF(Table1[[#This Row],[b_uiqm]]&lt;Table1[[#This Row],[c_uiqm]],"Naik","Turun")</f>
        <v>Turun</v>
      </c>
      <c r="L442" t="str">
        <f>IF(Table1[[#This Row],[a_uiqm]]&lt;Table1[[#This Row],[c_uiqm]],"Naik","Turun")</f>
        <v>Turun</v>
      </c>
      <c r="M442">
        <f>Table1[[#This Row],[c_uiqm]]-Table1[[#This Row],[a_uiqm]]</f>
        <v>-0.59545469346793034</v>
      </c>
      <c r="N442" t="str">
        <f>IF(Table1[[#This Row],[a_uciqe]]&lt;Table1[[#This Row],[b_uciqe]],"Naik","Turun")</f>
        <v>Naik</v>
      </c>
      <c r="O442" t="str">
        <f>IF(Table1[[#This Row],[b_uciqe]]&lt;Table1[[#This Row],[c_uciqe]],"Naik","Turun")</f>
        <v>Naik</v>
      </c>
      <c r="P442" t="str">
        <f>IF(Table1[[#This Row],[a_uciqe]]&lt;Table1[[#This Row],[c_uciqe]],"Naik","Turun")</f>
        <v>Naik</v>
      </c>
      <c r="Q442" t="s">
        <v>19</v>
      </c>
      <c r="R442" t="s">
        <v>19</v>
      </c>
      <c r="S442" t="s">
        <v>19</v>
      </c>
      <c r="T442" t="s">
        <v>19</v>
      </c>
    </row>
    <row r="443" spans="1:20" hidden="1" x14ac:dyDescent="0.25">
      <c r="A443">
        <v>441</v>
      </c>
      <c r="B443" t="s">
        <v>454</v>
      </c>
      <c r="C443" t="s">
        <v>19</v>
      </c>
      <c r="D443">
        <v>3.0011506365756802</v>
      </c>
      <c r="E443">
        <v>1.0529564284453301</v>
      </c>
      <c r="F443">
        <v>2.97879247274826</v>
      </c>
      <c r="G443">
        <v>1.06144006644297</v>
      </c>
      <c r="H443">
        <v>2.0390615707830402</v>
      </c>
      <c r="I443">
        <v>2.7830946651212298</v>
      </c>
      <c r="J443" t="str">
        <f>IF(Table1[[#This Row],[a_uiqm]]&lt;Table1[[#This Row],[b_uiqm]],"Naik","Turun")</f>
        <v>Turun</v>
      </c>
      <c r="K443" t="str">
        <f>IF(Table1[[#This Row],[b_uiqm]]&lt;Table1[[#This Row],[c_uiqm]],"Naik","Turun")</f>
        <v>Turun</v>
      </c>
      <c r="L443" t="str">
        <f>IF(Table1[[#This Row],[a_uiqm]]&lt;Table1[[#This Row],[c_uiqm]],"Naik","Turun")</f>
        <v>Turun</v>
      </c>
      <c r="M443">
        <f>Table1[[#This Row],[c_uiqm]]-Table1[[#This Row],[a_uiqm]]</f>
        <v>-0.96208906579263997</v>
      </c>
      <c r="N443" t="str">
        <f>IF(Table1[[#This Row],[a_uciqe]]&lt;Table1[[#This Row],[b_uciqe]],"Naik","Turun")</f>
        <v>Naik</v>
      </c>
      <c r="O443" t="str">
        <f>IF(Table1[[#This Row],[b_uciqe]]&lt;Table1[[#This Row],[c_uciqe]],"Naik","Turun")</f>
        <v>Naik</v>
      </c>
      <c r="P443" t="str">
        <f>IF(Table1[[#This Row],[a_uciqe]]&lt;Table1[[#This Row],[c_uciqe]],"Naik","Turun")</f>
        <v>Naik</v>
      </c>
      <c r="Q443" t="s">
        <v>19</v>
      </c>
      <c r="R443" t="s">
        <v>19</v>
      </c>
      <c r="S443" t="s">
        <v>19</v>
      </c>
      <c r="T443" t="s">
        <v>19</v>
      </c>
    </row>
    <row r="444" spans="1:20" hidden="1" x14ac:dyDescent="0.25">
      <c r="A444">
        <v>442</v>
      </c>
      <c r="B444" t="s">
        <v>455</v>
      </c>
      <c r="C444" t="s">
        <v>12</v>
      </c>
      <c r="D444">
        <v>2.9504429830174099</v>
      </c>
      <c r="E444">
        <v>1.73551394931812</v>
      </c>
      <c r="F444">
        <v>2.96331857471076</v>
      </c>
      <c r="G444">
        <v>1.70300770058944</v>
      </c>
      <c r="H444">
        <v>2.8474927393311802</v>
      </c>
      <c r="I444">
        <v>2.9795061623415702</v>
      </c>
      <c r="J444" t="str">
        <f>IF(Table1[[#This Row],[a_uiqm]]&lt;Table1[[#This Row],[b_uiqm]],"Naik","Turun")</f>
        <v>Naik</v>
      </c>
      <c r="K444" t="str">
        <f>IF(Table1[[#This Row],[b_uiqm]]&lt;Table1[[#This Row],[c_uiqm]],"Naik","Turun")</f>
        <v>Turun</v>
      </c>
      <c r="L444" t="str">
        <f>IF(Table1[[#This Row],[a_uiqm]]&lt;Table1[[#This Row],[c_uiqm]],"Naik","Turun")</f>
        <v>Turun</v>
      </c>
      <c r="M444">
        <f>Table1[[#This Row],[c_uiqm]]-Table1[[#This Row],[a_uiqm]]</f>
        <v>-0.10295024368622974</v>
      </c>
      <c r="N444" t="str">
        <f>IF(Table1[[#This Row],[a_uciqe]]&lt;Table1[[#This Row],[b_uciqe]],"Naik","Turun")</f>
        <v>Turun</v>
      </c>
      <c r="O444" t="str">
        <f>IF(Table1[[#This Row],[b_uciqe]]&lt;Table1[[#This Row],[c_uciqe]],"Naik","Turun")</f>
        <v>Naik</v>
      </c>
      <c r="P444" t="str">
        <f>IF(Table1[[#This Row],[a_uciqe]]&lt;Table1[[#This Row],[c_uciqe]],"Naik","Turun")</f>
        <v>Naik</v>
      </c>
      <c r="Q444" t="s">
        <v>12</v>
      </c>
      <c r="R444" t="s">
        <v>19</v>
      </c>
      <c r="S444" t="s">
        <v>19</v>
      </c>
      <c r="T444" t="s">
        <v>19</v>
      </c>
    </row>
    <row r="445" spans="1:20" hidden="1" x14ac:dyDescent="0.25">
      <c r="A445">
        <v>443</v>
      </c>
      <c r="B445" t="s">
        <v>456</v>
      </c>
      <c r="C445" t="s">
        <v>12</v>
      </c>
      <c r="D445">
        <v>2.8981580098432702</v>
      </c>
      <c r="E445">
        <v>1.0957655785014</v>
      </c>
      <c r="F445">
        <v>2.8707086080108399</v>
      </c>
      <c r="G445">
        <v>1.12958920687941</v>
      </c>
      <c r="H445">
        <v>2.4449998241871098</v>
      </c>
      <c r="I445">
        <v>2.1495950635955099</v>
      </c>
      <c r="J445" t="str">
        <f>IF(Table1[[#This Row],[a_uiqm]]&lt;Table1[[#This Row],[b_uiqm]],"Naik","Turun")</f>
        <v>Turun</v>
      </c>
      <c r="K445" t="str">
        <f>IF(Table1[[#This Row],[b_uiqm]]&lt;Table1[[#This Row],[c_uiqm]],"Naik","Turun")</f>
        <v>Turun</v>
      </c>
      <c r="L445" t="str">
        <f>IF(Table1[[#This Row],[a_uiqm]]&lt;Table1[[#This Row],[c_uiqm]],"Naik","Turun")</f>
        <v>Turun</v>
      </c>
      <c r="M445">
        <f>Table1[[#This Row],[c_uiqm]]-Table1[[#This Row],[a_uiqm]]</f>
        <v>-0.45315818565616039</v>
      </c>
      <c r="N445" t="str">
        <f>IF(Table1[[#This Row],[a_uciqe]]&lt;Table1[[#This Row],[b_uciqe]],"Naik","Turun")</f>
        <v>Naik</v>
      </c>
      <c r="O445" t="str">
        <f>IF(Table1[[#This Row],[b_uciqe]]&lt;Table1[[#This Row],[c_uciqe]],"Naik","Turun")</f>
        <v>Naik</v>
      </c>
      <c r="P445" t="str">
        <f>IF(Table1[[#This Row],[a_uciqe]]&lt;Table1[[#This Row],[c_uciqe]],"Naik","Turun")</f>
        <v>Naik</v>
      </c>
      <c r="Q445" t="s">
        <v>12</v>
      </c>
      <c r="R445" t="s">
        <v>19</v>
      </c>
      <c r="S445" t="s">
        <v>19</v>
      </c>
      <c r="T445" t="s">
        <v>19</v>
      </c>
    </row>
    <row r="446" spans="1:20" hidden="1" x14ac:dyDescent="0.25">
      <c r="A446">
        <v>444</v>
      </c>
      <c r="B446" t="s">
        <v>457</v>
      </c>
      <c r="C446" t="s">
        <v>10</v>
      </c>
      <c r="D446">
        <v>2.73956224221685</v>
      </c>
      <c r="E446">
        <v>0.98523537606818301</v>
      </c>
      <c r="F446">
        <v>2.7341662894505498</v>
      </c>
      <c r="G446">
        <v>1.00494810153742</v>
      </c>
      <c r="H446">
        <v>2.56572437373889</v>
      </c>
      <c r="I446">
        <v>1.1954516127627699</v>
      </c>
      <c r="J446" t="str">
        <f>IF(Table1[[#This Row],[a_uiqm]]&lt;Table1[[#This Row],[b_uiqm]],"Naik","Turun")</f>
        <v>Turun</v>
      </c>
      <c r="K446" t="str">
        <f>IF(Table1[[#This Row],[b_uiqm]]&lt;Table1[[#This Row],[c_uiqm]],"Naik","Turun")</f>
        <v>Turun</v>
      </c>
      <c r="L446" t="str">
        <f>IF(Table1[[#This Row],[a_uiqm]]&lt;Table1[[#This Row],[c_uiqm]],"Naik","Turun")</f>
        <v>Turun</v>
      </c>
      <c r="M446">
        <f>Table1[[#This Row],[c_uiqm]]-Table1[[#This Row],[a_uiqm]]</f>
        <v>-0.17383786847796001</v>
      </c>
      <c r="N446" t="str">
        <f>IF(Table1[[#This Row],[a_uciqe]]&lt;Table1[[#This Row],[b_uciqe]],"Naik","Turun")</f>
        <v>Naik</v>
      </c>
      <c r="O446" t="str">
        <f>IF(Table1[[#This Row],[b_uciqe]]&lt;Table1[[#This Row],[c_uciqe]],"Naik","Turun")</f>
        <v>Naik</v>
      </c>
      <c r="P446" t="str">
        <f>IF(Table1[[#This Row],[a_uciqe]]&lt;Table1[[#This Row],[c_uciqe]],"Naik","Turun")</f>
        <v>Naik</v>
      </c>
      <c r="Q446" t="s">
        <v>10</v>
      </c>
      <c r="R446" t="s">
        <v>19</v>
      </c>
      <c r="S446" t="s">
        <v>19</v>
      </c>
      <c r="T446" t="s">
        <v>19</v>
      </c>
    </row>
    <row r="447" spans="1:20" hidden="1" x14ac:dyDescent="0.25">
      <c r="A447">
        <v>445</v>
      </c>
      <c r="B447" t="s">
        <v>458</v>
      </c>
      <c r="C447" t="s">
        <v>19</v>
      </c>
      <c r="D447">
        <v>3.05991357466546</v>
      </c>
      <c r="E447">
        <v>0.95199895026438797</v>
      </c>
      <c r="F447">
        <v>3.0501994734921101</v>
      </c>
      <c r="G447">
        <v>0.964752369598179</v>
      </c>
      <c r="H447">
        <v>2.2593808426622899</v>
      </c>
      <c r="I447">
        <v>1.94141635925505</v>
      </c>
      <c r="J447" t="str">
        <f>IF(Table1[[#This Row],[a_uiqm]]&lt;Table1[[#This Row],[b_uiqm]],"Naik","Turun")</f>
        <v>Turun</v>
      </c>
      <c r="K447" t="str">
        <f>IF(Table1[[#This Row],[b_uiqm]]&lt;Table1[[#This Row],[c_uiqm]],"Naik","Turun")</f>
        <v>Turun</v>
      </c>
      <c r="L447" t="str">
        <f>IF(Table1[[#This Row],[a_uiqm]]&lt;Table1[[#This Row],[c_uiqm]],"Naik","Turun")</f>
        <v>Turun</v>
      </c>
      <c r="M447">
        <f>Table1[[#This Row],[c_uiqm]]-Table1[[#This Row],[a_uiqm]]</f>
        <v>-0.8005327320031701</v>
      </c>
      <c r="N447" t="str">
        <f>IF(Table1[[#This Row],[a_uciqe]]&lt;Table1[[#This Row],[b_uciqe]],"Naik","Turun")</f>
        <v>Naik</v>
      </c>
      <c r="O447" t="str">
        <f>IF(Table1[[#This Row],[b_uciqe]]&lt;Table1[[#This Row],[c_uciqe]],"Naik","Turun")</f>
        <v>Naik</v>
      </c>
      <c r="P447" t="str">
        <f>IF(Table1[[#This Row],[a_uciqe]]&lt;Table1[[#This Row],[c_uciqe]],"Naik","Turun")</f>
        <v>Naik</v>
      </c>
      <c r="Q447" t="s">
        <v>19</v>
      </c>
      <c r="R447" t="s">
        <v>19</v>
      </c>
      <c r="S447" t="s">
        <v>19</v>
      </c>
      <c r="T447" t="s">
        <v>19</v>
      </c>
    </row>
    <row r="448" spans="1:20" hidden="1" x14ac:dyDescent="0.25">
      <c r="A448">
        <v>446</v>
      </c>
      <c r="B448" t="s">
        <v>459</v>
      </c>
      <c r="C448" t="s">
        <v>19</v>
      </c>
      <c r="D448">
        <v>3.3235638705256298</v>
      </c>
      <c r="E448">
        <v>1.01461021335234</v>
      </c>
      <c r="F448">
        <v>3.3275316981012502</v>
      </c>
      <c r="G448">
        <v>1.0280980809148501</v>
      </c>
      <c r="H448">
        <v>2.0513636720095998</v>
      </c>
      <c r="I448">
        <v>2.4031865641891801</v>
      </c>
      <c r="J448" t="str">
        <f>IF(Table1[[#This Row],[a_uiqm]]&lt;Table1[[#This Row],[b_uiqm]],"Naik","Turun")</f>
        <v>Naik</v>
      </c>
      <c r="K448" t="str">
        <f>IF(Table1[[#This Row],[b_uiqm]]&lt;Table1[[#This Row],[c_uiqm]],"Naik","Turun")</f>
        <v>Turun</v>
      </c>
      <c r="L448" t="str">
        <f>IF(Table1[[#This Row],[a_uiqm]]&lt;Table1[[#This Row],[c_uiqm]],"Naik","Turun")</f>
        <v>Turun</v>
      </c>
      <c r="M448">
        <f>Table1[[#This Row],[c_uiqm]]-Table1[[#This Row],[a_uiqm]]</f>
        <v>-1.2722001985160301</v>
      </c>
      <c r="N448" t="str">
        <f>IF(Table1[[#This Row],[a_uciqe]]&lt;Table1[[#This Row],[b_uciqe]],"Naik","Turun")</f>
        <v>Naik</v>
      </c>
      <c r="O448" t="str">
        <f>IF(Table1[[#This Row],[b_uciqe]]&lt;Table1[[#This Row],[c_uciqe]],"Naik","Turun")</f>
        <v>Naik</v>
      </c>
      <c r="P448" t="str">
        <f>IF(Table1[[#This Row],[a_uciqe]]&lt;Table1[[#This Row],[c_uciqe]],"Naik","Turun")</f>
        <v>Naik</v>
      </c>
      <c r="Q448" t="s">
        <v>19</v>
      </c>
      <c r="R448" t="s">
        <v>19</v>
      </c>
      <c r="S448" t="s">
        <v>19</v>
      </c>
      <c r="T448" t="s">
        <v>19</v>
      </c>
    </row>
    <row r="449" spans="1:20" hidden="1" x14ac:dyDescent="0.25">
      <c r="A449">
        <v>447</v>
      </c>
      <c r="B449" t="s">
        <v>460</v>
      </c>
      <c r="C449" t="s">
        <v>12</v>
      </c>
      <c r="D449">
        <v>2.4852167702063102</v>
      </c>
      <c r="E449">
        <v>1.2035771591971001</v>
      </c>
      <c r="F449">
        <v>2.56549818237984</v>
      </c>
      <c r="G449">
        <v>1.2093004124149</v>
      </c>
      <c r="H449">
        <v>2.6259135719055502</v>
      </c>
      <c r="I449">
        <v>2.17173177223914</v>
      </c>
      <c r="J449" t="str">
        <f>IF(Table1[[#This Row],[a_uiqm]]&lt;Table1[[#This Row],[b_uiqm]],"Naik","Turun")</f>
        <v>Naik</v>
      </c>
      <c r="K449" t="str">
        <f>IF(Table1[[#This Row],[b_uiqm]]&lt;Table1[[#This Row],[c_uiqm]],"Naik","Turun")</f>
        <v>Naik</v>
      </c>
      <c r="L449" t="str">
        <f>IF(Table1[[#This Row],[a_uiqm]]&lt;Table1[[#This Row],[c_uiqm]],"Naik","Turun")</f>
        <v>Naik</v>
      </c>
      <c r="M449">
        <f>Table1[[#This Row],[c_uiqm]]-Table1[[#This Row],[a_uiqm]]</f>
        <v>0.14069680169924004</v>
      </c>
      <c r="N449" t="str">
        <f>IF(Table1[[#This Row],[a_uciqe]]&lt;Table1[[#This Row],[b_uciqe]],"Naik","Turun")</f>
        <v>Naik</v>
      </c>
      <c r="O449" t="str">
        <f>IF(Table1[[#This Row],[b_uciqe]]&lt;Table1[[#This Row],[c_uciqe]],"Naik","Turun")</f>
        <v>Naik</v>
      </c>
      <c r="P449" t="str">
        <f>IF(Table1[[#This Row],[a_uciqe]]&lt;Table1[[#This Row],[c_uciqe]],"Naik","Turun")</f>
        <v>Naik</v>
      </c>
      <c r="Q449" t="s">
        <v>12</v>
      </c>
      <c r="R449" t="s">
        <v>19</v>
      </c>
      <c r="S449" t="s">
        <v>19</v>
      </c>
      <c r="T449" t="s">
        <v>19</v>
      </c>
    </row>
    <row r="450" spans="1:20" hidden="1" x14ac:dyDescent="0.25">
      <c r="A450">
        <v>448</v>
      </c>
      <c r="B450" t="s">
        <v>461</v>
      </c>
      <c r="C450" t="s">
        <v>12</v>
      </c>
      <c r="D450">
        <v>3.1657224743265799</v>
      </c>
      <c r="E450">
        <v>0.89348233031453905</v>
      </c>
      <c r="F450">
        <v>3.1636314058188</v>
      </c>
      <c r="G450">
        <v>0.89325530275100096</v>
      </c>
      <c r="H450">
        <v>2.3661469913736801</v>
      </c>
      <c r="I450">
        <v>2.4576663483696399</v>
      </c>
      <c r="J450" t="str">
        <f>IF(Table1[[#This Row],[a_uiqm]]&lt;Table1[[#This Row],[b_uiqm]],"Naik","Turun")</f>
        <v>Turun</v>
      </c>
      <c r="K450" t="str">
        <f>IF(Table1[[#This Row],[b_uiqm]]&lt;Table1[[#This Row],[c_uiqm]],"Naik","Turun")</f>
        <v>Turun</v>
      </c>
      <c r="L450" t="str">
        <f>IF(Table1[[#This Row],[a_uiqm]]&lt;Table1[[#This Row],[c_uiqm]],"Naik","Turun")</f>
        <v>Turun</v>
      </c>
      <c r="M450">
        <f>Table1[[#This Row],[c_uiqm]]-Table1[[#This Row],[a_uiqm]]</f>
        <v>-0.79957548295289982</v>
      </c>
      <c r="N450" t="str">
        <f>IF(Table1[[#This Row],[a_uciqe]]&lt;Table1[[#This Row],[b_uciqe]],"Naik","Turun")</f>
        <v>Turun</v>
      </c>
      <c r="O450" t="str">
        <f>IF(Table1[[#This Row],[b_uciqe]]&lt;Table1[[#This Row],[c_uciqe]],"Naik","Turun")</f>
        <v>Naik</v>
      </c>
      <c r="P450" t="str">
        <f>IF(Table1[[#This Row],[a_uciqe]]&lt;Table1[[#This Row],[c_uciqe]],"Naik","Turun")</f>
        <v>Naik</v>
      </c>
      <c r="Q450" t="s">
        <v>12</v>
      </c>
      <c r="R450" t="s">
        <v>19</v>
      </c>
      <c r="S450" t="s">
        <v>19</v>
      </c>
      <c r="T450" t="s">
        <v>19</v>
      </c>
    </row>
    <row r="451" spans="1:20" hidden="1" x14ac:dyDescent="0.25">
      <c r="A451">
        <v>449</v>
      </c>
      <c r="B451" t="s">
        <v>462</v>
      </c>
      <c r="C451" t="s">
        <v>19</v>
      </c>
      <c r="D451">
        <v>2.1500320590161</v>
      </c>
      <c r="E451">
        <v>1.45237628037803</v>
      </c>
      <c r="F451">
        <v>2.2688721308367601</v>
      </c>
      <c r="G451">
        <v>1.48019833058878</v>
      </c>
      <c r="H451">
        <v>1.72560717690407</v>
      </c>
      <c r="I451">
        <v>4.3309456690033201</v>
      </c>
      <c r="J451" t="str">
        <f>IF(Table1[[#This Row],[a_uiqm]]&lt;Table1[[#This Row],[b_uiqm]],"Naik","Turun")</f>
        <v>Naik</v>
      </c>
      <c r="K451" t="str">
        <f>IF(Table1[[#This Row],[b_uiqm]]&lt;Table1[[#This Row],[c_uiqm]],"Naik","Turun")</f>
        <v>Turun</v>
      </c>
      <c r="L451" t="str">
        <f>IF(Table1[[#This Row],[a_uiqm]]&lt;Table1[[#This Row],[c_uiqm]],"Naik","Turun")</f>
        <v>Turun</v>
      </c>
      <c r="M451">
        <f>Table1[[#This Row],[c_uiqm]]-Table1[[#This Row],[a_uiqm]]</f>
        <v>-0.42442488211203</v>
      </c>
      <c r="N451" t="str">
        <f>IF(Table1[[#This Row],[a_uciqe]]&lt;Table1[[#This Row],[b_uciqe]],"Naik","Turun")</f>
        <v>Naik</v>
      </c>
      <c r="O451" t="str">
        <f>IF(Table1[[#This Row],[b_uciqe]]&lt;Table1[[#This Row],[c_uciqe]],"Naik","Turun")</f>
        <v>Naik</v>
      </c>
      <c r="P451" t="str">
        <f>IF(Table1[[#This Row],[a_uciqe]]&lt;Table1[[#This Row],[c_uciqe]],"Naik","Turun")</f>
        <v>Naik</v>
      </c>
      <c r="Q451" t="s">
        <v>19</v>
      </c>
      <c r="R451" t="s">
        <v>19</v>
      </c>
      <c r="S451" t="s">
        <v>19</v>
      </c>
      <c r="T451" t="s">
        <v>19</v>
      </c>
    </row>
    <row r="452" spans="1:20" hidden="1" x14ac:dyDescent="0.25">
      <c r="A452">
        <v>450</v>
      </c>
      <c r="B452" t="s">
        <v>463</v>
      </c>
      <c r="C452" t="s">
        <v>12</v>
      </c>
      <c r="D452">
        <v>2.6989763131229201</v>
      </c>
      <c r="E452">
        <v>0.73783191192736097</v>
      </c>
      <c r="F452">
        <v>2.7917848693885401</v>
      </c>
      <c r="G452">
        <v>0.74319474994191104</v>
      </c>
      <c r="H452">
        <v>2.83818431692207</v>
      </c>
      <c r="I452">
        <v>1.2972595237404601</v>
      </c>
      <c r="J452" t="str">
        <f>IF(Table1[[#This Row],[a_uiqm]]&lt;Table1[[#This Row],[b_uiqm]],"Naik","Turun")</f>
        <v>Naik</v>
      </c>
      <c r="K452" t="str">
        <f>IF(Table1[[#This Row],[b_uiqm]]&lt;Table1[[#This Row],[c_uiqm]],"Naik","Turun")</f>
        <v>Naik</v>
      </c>
      <c r="L452" t="str">
        <f>IF(Table1[[#This Row],[a_uiqm]]&lt;Table1[[#This Row],[c_uiqm]],"Naik","Turun")</f>
        <v>Naik</v>
      </c>
      <c r="M452">
        <f>Table1[[#This Row],[c_uiqm]]-Table1[[#This Row],[a_uiqm]]</f>
        <v>0.13920800379914988</v>
      </c>
      <c r="N452" t="str">
        <f>IF(Table1[[#This Row],[a_uciqe]]&lt;Table1[[#This Row],[b_uciqe]],"Naik","Turun")</f>
        <v>Naik</v>
      </c>
      <c r="O452" t="str">
        <f>IF(Table1[[#This Row],[b_uciqe]]&lt;Table1[[#This Row],[c_uciqe]],"Naik","Turun")</f>
        <v>Naik</v>
      </c>
      <c r="P452" t="str">
        <f>IF(Table1[[#This Row],[a_uciqe]]&lt;Table1[[#This Row],[c_uciqe]],"Naik","Turun")</f>
        <v>Naik</v>
      </c>
      <c r="Q452" t="s">
        <v>12</v>
      </c>
      <c r="R452" t="s">
        <v>19</v>
      </c>
      <c r="S452" t="s">
        <v>19</v>
      </c>
      <c r="T452" t="s">
        <v>19</v>
      </c>
    </row>
    <row r="453" spans="1:20" hidden="1" x14ac:dyDescent="0.25">
      <c r="A453">
        <v>451</v>
      </c>
      <c r="B453" t="s">
        <v>464</v>
      </c>
      <c r="C453" t="s">
        <v>10</v>
      </c>
      <c r="D453">
        <v>2.5668348587934902</v>
      </c>
      <c r="E453">
        <v>0.97309350861382804</v>
      </c>
      <c r="F453">
        <v>2.58931968095203</v>
      </c>
      <c r="G453">
        <v>0.97264752430005796</v>
      </c>
      <c r="H453">
        <v>2.7501075803338599</v>
      </c>
      <c r="I453">
        <v>1.4557668762731999</v>
      </c>
      <c r="J453" t="str">
        <f>IF(Table1[[#This Row],[a_uiqm]]&lt;Table1[[#This Row],[b_uiqm]],"Naik","Turun")</f>
        <v>Naik</v>
      </c>
      <c r="K453" t="str">
        <f>IF(Table1[[#This Row],[b_uiqm]]&lt;Table1[[#This Row],[c_uiqm]],"Naik","Turun")</f>
        <v>Naik</v>
      </c>
      <c r="L453" t="str">
        <f>IF(Table1[[#This Row],[a_uiqm]]&lt;Table1[[#This Row],[c_uiqm]],"Naik","Turun")</f>
        <v>Naik</v>
      </c>
      <c r="M453">
        <f>Table1[[#This Row],[c_uiqm]]-Table1[[#This Row],[a_uiqm]]</f>
        <v>0.18327272154036978</v>
      </c>
      <c r="N453" t="str">
        <f>IF(Table1[[#This Row],[a_uciqe]]&lt;Table1[[#This Row],[b_uciqe]],"Naik","Turun")</f>
        <v>Turun</v>
      </c>
      <c r="O453" t="str">
        <f>IF(Table1[[#This Row],[b_uciqe]]&lt;Table1[[#This Row],[c_uciqe]],"Naik","Turun")</f>
        <v>Naik</v>
      </c>
      <c r="P453" t="str">
        <f>IF(Table1[[#This Row],[a_uciqe]]&lt;Table1[[#This Row],[c_uciqe]],"Naik","Turun")</f>
        <v>Naik</v>
      </c>
      <c r="Q453" t="s">
        <v>10</v>
      </c>
      <c r="R453" t="s">
        <v>19</v>
      </c>
      <c r="S453" t="s">
        <v>19</v>
      </c>
      <c r="T453" t="s">
        <v>19</v>
      </c>
    </row>
    <row r="454" spans="1:20" hidden="1" x14ac:dyDescent="0.25">
      <c r="A454">
        <v>452</v>
      </c>
      <c r="B454" t="s">
        <v>465</v>
      </c>
      <c r="C454" t="s">
        <v>12</v>
      </c>
      <c r="D454">
        <v>3.0905342598408398</v>
      </c>
      <c r="E454">
        <v>0.99228099214674403</v>
      </c>
      <c r="F454">
        <v>3.07978509109049</v>
      </c>
      <c r="G454">
        <v>0.998198364423871</v>
      </c>
      <c r="H454">
        <v>1.88780164949623</v>
      </c>
      <c r="I454">
        <v>2.5437106501866098</v>
      </c>
      <c r="J454" t="str">
        <f>IF(Table1[[#This Row],[a_uiqm]]&lt;Table1[[#This Row],[b_uiqm]],"Naik","Turun")</f>
        <v>Turun</v>
      </c>
      <c r="K454" t="str">
        <f>IF(Table1[[#This Row],[b_uiqm]]&lt;Table1[[#This Row],[c_uiqm]],"Naik","Turun")</f>
        <v>Turun</v>
      </c>
      <c r="L454" t="str">
        <f>IF(Table1[[#This Row],[a_uiqm]]&lt;Table1[[#This Row],[c_uiqm]],"Naik","Turun")</f>
        <v>Turun</v>
      </c>
      <c r="M454">
        <f>Table1[[#This Row],[c_uiqm]]-Table1[[#This Row],[a_uiqm]]</f>
        <v>-1.2027326103446099</v>
      </c>
      <c r="N454" t="str">
        <f>IF(Table1[[#This Row],[a_uciqe]]&lt;Table1[[#This Row],[b_uciqe]],"Naik","Turun")</f>
        <v>Naik</v>
      </c>
      <c r="O454" t="str">
        <f>IF(Table1[[#This Row],[b_uciqe]]&lt;Table1[[#This Row],[c_uciqe]],"Naik","Turun")</f>
        <v>Naik</v>
      </c>
      <c r="P454" t="str">
        <f>IF(Table1[[#This Row],[a_uciqe]]&lt;Table1[[#This Row],[c_uciqe]],"Naik","Turun")</f>
        <v>Naik</v>
      </c>
      <c r="Q454" t="s">
        <v>12</v>
      </c>
      <c r="R454" t="s">
        <v>19</v>
      </c>
      <c r="S454" t="s">
        <v>19</v>
      </c>
      <c r="T454" t="s">
        <v>19</v>
      </c>
    </row>
    <row r="455" spans="1:20" x14ac:dyDescent="0.25">
      <c r="A455">
        <v>507</v>
      </c>
      <c r="B455" t="s">
        <v>520</v>
      </c>
      <c r="C455" t="s">
        <v>12</v>
      </c>
      <c r="D455">
        <v>1.2900225649232799</v>
      </c>
      <c r="E455">
        <v>0.77739581392646095</v>
      </c>
      <c r="F455">
        <v>1.3392922779549601</v>
      </c>
      <c r="G455">
        <v>0.77296808159470798</v>
      </c>
      <c r="H455">
        <v>1.56311751911159</v>
      </c>
      <c r="I455">
        <v>1.1138835712319</v>
      </c>
      <c r="J455" t="str">
        <f>IF(Table1[[#This Row],[a_uiqm]]&lt;Table1[[#This Row],[b_uiqm]],"Naik","Turun")</f>
        <v>Naik</v>
      </c>
      <c r="K455" t="str">
        <f>IF(Table1[[#This Row],[b_uiqm]]&lt;Table1[[#This Row],[c_uiqm]],"Naik","Turun")</f>
        <v>Naik</v>
      </c>
      <c r="L455" t="str">
        <f>IF(Table1[[#This Row],[a_uiqm]]&lt;Table1[[#This Row],[c_uiqm]],"Naik","Turun")</f>
        <v>Naik</v>
      </c>
      <c r="M455">
        <f>Table1[[#This Row],[c_uiqm]]-Table1[[#This Row],[a_uiqm]]</f>
        <v>0.27309495418831009</v>
      </c>
      <c r="N455" t="str">
        <f>IF(Table1[[#This Row],[a_uciqe]]&lt;Table1[[#This Row],[b_uciqe]],"Naik","Turun")</f>
        <v>Turun</v>
      </c>
      <c r="O455" t="str">
        <f>IF(Table1[[#This Row],[b_uciqe]]&lt;Table1[[#This Row],[c_uciqe]],"Naik","Turun")</f>
        <v>Naik</v>
      </c>
      <c r="P455" t="str">
        <f>IF(Table1[[#This Row],[a_uciqe]]&lt;Table1[[#This Row],[c_uciqe]],"Naik","Turun")</f>
        <v>Naik</v>
      </c>
      <c r="Q455" t="s">
        <v>12</v>
      </c>
      <c r="R455" t="s">
        <v>12</v>
      </c>
      <c r="S455" t="s">
        <v>12</v>
      </c>
      <c r="T455" t="s">
        <v>12</v>
      </c>
    </row>
    <row r="456" spans="1:20" hidden="1" x14ac:dyDescent="0.25">
      <c r="A456">
        <v>454</v>
      </c>
      <c r="B456" t="s">
        <v>467</v>
      </c>
      <c r="C456" t="s">
        <v>12</v>
      </c>
      <c r="D456">
        <v>2.1964280805223302</v>
      </c>
      <c r="E456">
        <v>0.80138269727704903</v>
      </c>
      <c r="F456">
        <v>2.2415286237513699</v>
      </c>
      <c r="G456">
        <v>0.81408414525205897</v>
      </c>
      <c r="H456">
        <v>1.83353741512298</v>
      </c>
      <c r="I456">
        <v>2.1876573399643</v>
      </c>
      <c r="J456" t="str">
        <f>IF(Table1[[#This Row],[a_uiqm]]&lt;Table1[[#This Row],[b_uiqm]],"Naik","Turun")</f>
        <v>Naik</v>
      </c>
      <c r="K456" t="str">
        <f>IF(Table1[[#This Row],[b_uiqm]]&lt;Table1[[#This Row],[c_uiqm]],"Naik","Turun")</f>
        <v>Turun</v>
      </c>
      <c r="L456" t="str">
        <f>IF(Table1[[#This Row],[a_uiqm]]&lt;Table1[[#This Row],[c_uiqm]],"Naik","Turun")</f>
        <v>Turun</v>
      </c>
      <c r="M456">
        <f>Table1[[#This Row],[c_uiqm]]-Table1[[#This Row],[a_uiqm]]</f>
        <v>-0.36289066539935022</v>
      </c>
      <c r="N456" t="str">
        <f>IF(Table1[[#This Row],[a_uciqe]]&lt;Table1[[#This Row],[b_uciqe]],"Naik","Turun")</f>
        <v>Naik</v>
      </c>
      <c r="O456" t="str">
        <f>IF(Table1[[#This Row],[b_uciqe]]&lt;Table1[[#This Row],[c_uciqe]],"Naik","Turun")</f>
        <v>Naik</v>
      </c>
      <c r="P456" t="str">
        <f>IF(Table1[[#This Row],[a_uciqe]]&lt;Table1[[#This Row],[c_uciqe]],"Naik","Turun")</f>
        <v>Naik</v>
      </c>
      <c r="Q456" t="s">
        <v>12</v>
      </c>
      <c r="R456" t="s">
        <v>19</v>
      </c>
      <c r="S456" t="s">
        <v>19</v>
      </c>
      <c r="T456" t="s">
        <v>19</v>
      </c>
    </row>
    <row r="457" spans="1:20" hidden="1" x14ac:dyDescent="0.25">
      <c r="A457">
        <v>455</v>
      </c>
      <c r="B457" t="s">
        <v>468</v>
      </c>
      <c r="C457" t="s">
        <v>12</v>
      </c>
      <c r="D457">
        <v>3.1215697319612699</v>
      </c>
      <c r="E457">
        <v>0.66574127644657899</v>
      </c>
      <c r="F457">
        <v>3.1749871688828901</v>
      </c>
      <c r="G457">
        <v>0.67128075770107798</v>
      </c>
      <c r="H457">
        <v>2.57215130723861</v>
      </c>
      <c r="I457">
        <v>1.6888468906435099</v>
      </c>
      <c r="J457" t="str">
        <f>IF(Table1[[#This Row],[a_uiqm]]&lt;Table1[[#This Row],[b_uiqm]],"Naik","Turun")</f>
        <v>Naik</v>
      </c>
      <c r="K457" t="str">
        <f>IF(Table1[[#This Row],[b_uiqm]]&lt;Table1[[#This Row],[c_uiqm]],"Naik","Turun")</f>
        <v>Turun</v>
      </c>
      <c r="L457" t="str">
        <f>IF(Table1[[#This Row],[a_uiqm]]&lt;Table1[[#This Row],[c_uiqm]],"Naik","Turun")</f>
        <v>Turun</v>
      </c>
      <c r="M457">
        <f>Table1[[#This Row],[c_uiqm]]-Table1[[#This Row],[a_uiqm]]</f>
        <v>-0.54941842472265989</v>
      </c>
      <c r="N457" t="str">
        <f>IF(Table1[[#This Row],[a_uciqe]]&lt;Table1[[#This Row],[b_uciqe]],"Naik","Turun")</f>
        <v>Naik</v>
      </c>
      <c r="O457" t="str">
        <f>IF(Table1[[#This Row],[b_uciqe]]&lt;Table1[[#This Row],[c_uciqe]],"Naik","Turun")</f>
        <v>Naik</v>
      </c>
      <c r="P457" t="str">
        <f>IF(Table1[[#This Row],[a_uciqe]]&lt;Table1[[#This Row],[c_uciqe]],"Naik","Turun")</f>
        <v>Naik</v>
      </c>
      <c r="Q457" t="s">
        <v>12</v>
      </c>
      <c r="R457" t="s">
        <v>19</v>
      </c>
      <c r="S457" t="s">
        <v>19</v>
      </c>
      <c r="T457" t="s">
        <v>19</v>
      </c>
    </row>
    <row r="458" spans="1:20" hidden="1" x14ac:dyDescent="0.25">
      <c r="A458">
        <v>456</v>
      </c>
      <c r="B458" t="s">
        <v>469</v>
      </c>
      <c r="C458" t="s">
        <v>12</v>
      </c>
      <c r="D458">
        <v>2.94748752978958</v>
      </c>
      <c r="E458">
        <v>0.77555161589959898</v>
      </c>
      <c r="F458">
        <v>2.9761892541161901</v>
      </c>
      <c r="G458">
        <v>0.79423950002258603</v>
      </c>
      <c r="H458">
        <v>2.6801296289868199</v>
      </c>
      <c r="I458">
        <v>1.7967357579563299</v>
      </c>
      <c r="J458" t="str">
        <f>IF(Table1[[#This Row],[a_uiqm]]&lt;Table1[[#This Row],[b_uiqm]],"Naik","Turun")</f>
        <v>Naik</v>
      </c>
      <c r="K458" t="str">
        <f>IF(Table1[[#This Row],[b_uiqm]]&lt;Table1[[#This Row],[c_uiqm]],"Naik","Turun")</f>
        <v>Turun</v>
      </c>
      <c r="L458" t="str">
        <f>IF(Table1[[#This Row],[a_uiqm]]&lt;Table1[[#This Row],[c_uiqm]],"Naik","Turun")</f>
        <v>Turun</v>
      </c>
      <c r="M458">
        <f>Table1[[#This Row],[c_uiqm]]-Table1[[#This Row],[a_uiqm]]</f>
        <v>-0.26735790080276001</v>
      </c>
      <c r="N458" t="str">
        <f>IF(Table1[[#This Row],[a_uciqe]]&lt;Table1[[#This Row],[b_uciqe]],"Naik","Turun")</f>
        <v>Naik</v>
      </c>
      <c r="O458" t="str">
        <f>IF(Table1[[#This Row],[b_uciqe]]&lt;Table1[[#This Row],[c_uciqe]],"Naik","Turun")</f>
        <v>Naik</v>
      </c>
      <c r="P458" t="str">
        <f>IF(Table1[[#This Row],[a_uciqe]]&lt;Table1[[#This Row],[c_uciqe]],"Naik","Turun")</f>
        <v>Naik</v>
      </c>
      <c r="Q458" t="s">
        <v>12</v>
      </c>
      <c r="R458" t="s">
        <v>19</v>
      </c>
      <c r="S458" t="s">
        <v>19</v>
      </c>
      <c r="T458" t="s">
        <v>19</v>
      </c>
    </row>
    <row r="459" spans="1:20" hidden="1" x14ac:dyDescent="0.25">
      <c r="A459">
        <v>457</v>
      </c>
      <c r="B459" t="s">
        <v>470</v>
      </c>
      <c r="C459" t="s">
        <v>12</v>
      </c>
      <c r="D459">
        <v>3.41955464182276</v>
      </c>
      <c r="E459">
        <v>1.0213721542540699</v>
      </c>
      <c r="F459">
        <v>3.4007913302245401</v>
      </c>
      <c r="G459">
        <v>1.0481021084025799</v>
      </c>
      <c r="H459">
        <v>2.1058727433644102</v>
      </c>
      <c r="I459">
        <v>3.03028109878491</v>
      </c>
      <c r="J459" t="str">
        <f>IF(Table1[[#This Row],[a_uiqm]]&lt;Table1[[#This Row],[b_uiqm]],"Naik","Turun")</f>
        <v>Turun</v>
      </c>
      <c r="K459" t="str">
        <f>IF(Table1[[#This Row],[b_uiqm]]&lt;Table1[[#This Row],[c_uiqm]],"Naik","Turun")</f>
        <v>Turun</v>
      </c>
      <c r="L459" t="str">
        <f>IF(Table1[[#This Row],[a_uiqm]]&lt;Table1[[#This Row],[c_uiqm]],"Naik","Turun")</f>
        <v>Turun</v>
      </c>
      <c r="M459">
        <f>Table1[[#This Row],[c_uiqm]]-Table1[[#This Row],[a_uiqm]]</f>
        <v>-1.3136818984583498</v>
      </c>
      <c r="N459" t="str">
        <f>IF(Table1[[#This Row],[a_uciqe]]&lt;Table1[[#This Row],[b_uciqe]],"Naik","Turun")</f>
        <v>Naik</v>
      </c>
      <c r="O459" t="str">
        <f>IF(Table1[[#This Row],[b_uciqe]]&lt;Table1[[#This Row],[c_uciqe]],"Naik","Turun")</f>
        <v>Naik</v>
      </c>
      <c r="P459" t="str">
        <f>IF(Table1[[#This Row],[a_uciqe]]&lt;Table1[[#This Row],[c_uciqe]],"Naik","Turun")</f>
        <v>Naik</v>
      </c>
      <c r="Q459" t="s">
        <v>12</v>
      </c>
      <c r="R459" t="s">
        <v>19</v>
      </c>
      <c r="S459" t="s">
        <v>19</v>
      </c>
      <c r="T459" t="s">
        <v>19</v>
      </c>
    </row>
    <row r="460" spans="1:20" hidden="1" x14ac:dyDescent="0.25">
      <c r="A460">
        <v>458</v>
      </c>
      <c r="B460" t="s">
        <v>471</v>
      </c>
      <c r="C460" t="s">
        <v>19</v>
      </c>
      <c r="D460">
        <v>2.41711737029443</v>
      </c>
      <c r="E460">
        <v>1.6957660953732001</v>
      </c>
      <c r="F460">
        <v>2.48896708083611</v>
      </c>
      <c r="G460">
        <v>1.6313543326778599</v>
      </c>
      <c r="H460">
        <v>1.94691655431864</v>
      </c>
      <c r="I460">
        <v>3.5671863171006102</v>
      </c>
      <c r="J460" t="str">
        <f>IF(Table1[[#This Row],[a_uiqm]]&lt;Table1[[#This Row],[b_uiqm]],"Naik","Turun")</f>
        <v>Naik</v>
      </c>
      <c r="K460" t="str">
        <f>IF(Table1[[#This Row],[b_uiqm]]&lt;Table1[[#This Row],[c_uiqm]],"Naik","Turun")</f>
        <v>Turun</v>
      </c>
      <c r="L460" t="str">
        <f>IF(Table1[[#This Row],[a_uiqm]]&lt;Table1[[#This Row],[c_uiqm]],"Naik","Turun")</f>
        <v>Turun</v>
      </c>
      <c r="M460">
        <f>Table1[[#This Row],[c_uiqm]]-Table1[[#This Row],[a_uiqm]]</f>
        <v>-0.47020081597579</v>
      </c>
      <c r="N460" t="str">
        <f>IF(Table1[[#This Row],[a_uciqe]]&lt;Table1[[#This Row],[b_uciqe]],"Naik","Turun")</f>
        <v>Turun</v>
      </c>
      <c r="O460" t="str">
        <f>IF(Table1[[#This Row],[b_uciqe]]&lt;Table1[[#This Row],[c_uciqe]],"Naik","Turun")</f>
        <v>Naik</v>
      </c>
      <c r="P460" t="str">
        <f>IF(Table1[[#This Row],[a_uciqe]]&lt;Table1[[#This Row],[c_uciqe]],"Naik","Turun")</f>
        <v>Naik</v>
      </c>
      <c r="Q460" t="s">
        <v>19</v>
      </c>
      <c r="R460" t="s">
        <v>19</v>
      </c>
      <c r="S460" t="s">
        <v>19</v>
      </c>
      <c r="T460" t="s">
        <v>19</v>
      </c>
    </row>
    <row r="461" spans="1:20" x14ac:dyDescent="0.25">
      <c r="A461">
        <v>508</v>
      </c>
      <c r="B461" t="s">
        <v>521</v>
      </c>
      <c r="C461" t="s">
        <v>12</v>
      </c>
      <c r="D461">
        <v>2.5638554253544501</v>
      </c>
      <c r="E461">
        <v>0.64599548420934205</v>
      </c>
      <c r="F461">
        <v>2.713977777537</v>
      </c>
      <c r="G461">
        <v>0.63134746289835397</v>
      </c>
      <c r="H461">
        <v>2.8046406141664399</v>
      </c>
      <c r="I461">
        <v>0.89712649034426895</v>
      </c>
      <c r="J461" t="str">
        <f>IF(Table1[[#This Row],[a_uiqm]]&lt;Table1[[#This Row],[b_uiqm]],"Naik","Turun")</f>
        <v>Naik</v>
      </c>
      <c r="K461" t="str">
        <f>IF(Table1[[#This Row],[b_uiqm]]&lt;Table1[[#This Row],[c_uiqm]],"Naik","Turun")</f>
        <v>Naik</v>
      </c>
      <c r="L461" t="str">
        <f>IF(Table1[[#This Row],[a_uiqm]]&lt;Table1[[#This Row],[c_uiqm]],"Naik","Turun")</f>
        <v>Naik</v>
      </c>
      <c r="M461">
        <f>Table1[[#This Row],[c_uiqm]]-Table1[[#This Row],[a_uiqm]]</f>
        <v>0.24078518881198985</v>
      </c>
      <c r="N461" t="str">
        <f>IF(Table1[[#This Row],[a_uciqe]]&lt;Table1[[#This Row],[b_uciqe]],"Naik","Turun")</f>
        <v>Turun</v>
      </c>
      <c r="O461" t="str">
        <f>IF(Table1[[#This Row],[b_uciqe]]&lt;Table1[[#This Row],[c_uciqe]],"Naik","Turun")</f>
        <v>Naik</v>
      </c>
      <c r="P461" t="str">
        <f>IF(Table1[[#This Row],[a_uciqe]]&lt;Table1[[#This Row],[c_uciqe]],"Naik","Turun")</f>
        <v>Naik</v>
      </c>
      <c r="Q461" t="s">
        <v>12</v>
      </c>
      <c r="R461" t="s">
        <v>12</v>
      </c>
      <c r="S461" t="s">
        <v>12</v>
      </c>
      <c r="T461" t="s">
        <v>12</v>
      </c>
    </row>
    <row r="462" spans="1:20" x14ac:dyDescent="0.25">
      <c r="A462">
        <v>536</v>
      </c>
      <c r="B462" t="s">
        <v>549</v>
      </c>
      <c r="C462" t="s">
        <v>12</v>
      </c>
      <c r="D462">
        <v>2.9968757455847901</v>
      </c>
      <c r="E462">
        <v>1.2787693716912401</v>
      </c>
      <c r="F462">
        <v>3.0827749704238601</v>
      </c>
      <c r="G462">
        <v>1.26760687917877</v>
      </c>
      <c r="H462">
        <v>2.1018406774936498</v>
      </c>
      <c r="I462">
        <v>4.6667671142808302</v>
      </c>
      <c r="J462" t="str">
        <f>IF(Table1[[#This Row],[a_uiqm]]&lt;Table1[[#This Row],[b_uiqm]],"Naik","Turun")</f>
        <v>Naik</v>
      </c>
      <c r="K462" t="str">
        <f>IF(Table1[[#This Row],[b_uiqm]]&lt;Table1[[#This Row],[c_uiqm]],"Naik","Turun")</f>
        <v>Turun</v>
      </c>
      <c r="L462" t="str">
        <f>IF(Table1[[#This Row],[a_uiqm]]&lt;Table1[[#This Row],[c_uiqm]],"Naik","Turun")</f>
        <v>Turun</v>
      </c>
      <c r="M462">
        <f>Table1[[#This Row],[c_uiqm]]-Table1[[#This Row],[a_uiqm]]</f>
        <v>-0.89503506809114031</v>
      </c>
      <c r="N462" t="str">
        <f>IF(Table1[[#This Row],[a_uciqe]]&lt;Table1[[#This Row],[b_uciqe]],"Naik","Turun")</f>
        <v>Turun</v>
      </c>
      <c r="O462" t="str">
        <f>IF(Table1[[#This Row],[b_uciqe]]&lt;Table1[[#This Row],[c_uciqe]],"Naik","Turun")</f>
        <v>Naik</v>
      </c>
      <c r="P462" t="str">
        <f>IF(Table1[[#This Row],[a_uciqe]]&lt;Table1[[#This Row],[c_uciqe]],"Naik","Turun")</f>
        <v>Naik</v>
      </c>
      <c r="Q462" t="s">
        <v>12</v>
      </c>
      <c r="R462" t="s">
        <v>12</v>
      </c>
      <c r="S462" t="s">
        <v>12</v>
      </c>
      <c r="T462" t="s">
        <v>12</v>
      </c>
    </row>
    <row r="463" spans="1:20" hidden="1" x14ac:dyDescent="0.25">
      <c r="A463">
        <v>461</v>
      </c>
      <c r="B463" t="s">
        <v>474</v>
      </c>
      <c r="C463" t="s">
        <v>78</v>
      </c>
      <c r="D463">
        <v>2.8356302120358001</v>
      </c>
      <c r="E463">
        <v>0.96471805520214904</v>
      </c>
      <c r="F463">
        <v>2.8262573786249998</v>
      </c>
      <c r="G463">
        <v>0.97543553871477195</v>
      </c>
      <c r="H463">
        <v>2.24448771565417</v>
      </c>
      <c r="I463">
        <v>1.6502710326710099</v>
      </c>
      <c r="J463" t="str">
        <f>IF(Table1[[#This Row],[a_uiqm]]&lt;Table1[[#This Row],[b_uiqm]],"Naik","Turun")</f>
        <v>Turun</v>
      </c>
      <c r="K463" t="str">
        <f>IF(Table1[[#This Row],[b_uiqm]]&lt;Table1[[#This Row],[c_uiqm]],"Naik","Turun")</f>
        <v>Turun</v>
      </c>
      <c r="L463" t="str">
        <f>IF(Table1[[#This Row],[a_uiqm]]&lt;Table1[[#This Row],[c_uiqm]],"Naik","Turun")</f>
        <v>Turun</v>
      </c>
      <c r="M463">
        <f>Table1[[#This Row],[c_uiqm]]-Table1[[#This Row],[a_uiqm]]</f>
        <v>-0.59114249638163008</v>
      </c>
      <c r="N463" t="str">
        <f>IF(Table1[[#This Row],[a_uciqe]]&lt;Table1[[#This Row],[b_uciqe]],"Naik","Turun")</f>
        <v>Naik</v>
      </c>
      <c r="O463" t="str">
        <f>IF(Table1[[#This Row],[b_uciqe]]&lt;Table1[[#This Row],[c_uciqe]],"Naik","Turun")</f>
        <v>Naik</v>
      </c>
      <c r="P463" t="str">
        <f>IF(Table1[[#This Row],[a_uciqe]]&lt;Table1[[#This Row],[c_uciqe]],"Naik","Turun")</f>
        <v>Naik</v>
      </c>
      <c r="Q463" t="s">
        <v>78</v>
      </c>
      <c r="R463" t="s">
        <v>19</v>
      </c>
      <c r="S463" t="s">
        <v>19</v>
      </c>
      <c r="T463" t="s">
        <v>19</v>
      </c>
    </row>
    <row r="464" spans="1:20" hidden="1" x14ac:dyDescent="0.25">
      <c r="A464">
        <v>462</v>
      </c>
      <c r="B464" t="s">
        <v>475</v>
      </c>
      <c r="C464" t="s">
        <v>78</v>
      </c>
      <c r="D464">
        <v>2.1935500257306799</v>
      </c>
      <c r="E464">
        <v>1.0011260449586099</v>
      </c>
      <c r="F464">
        <v>2.2757460184992699</v>
      </c>
      <c r="G464">
        <v>0.98689137604410104</v>
      </c>
      <c r="H464">
        <v>2.3325758874269198</v>
      </c>
      <c r="I464">
        <v>1.41021860950727</v>
      </c>
      <c r="J464" t="str">
        <f>IF(Table1[[#This Row],[a_uiqm]]&lt;Table1[[#This Row],[b_uiqm]],"Naik","Turun")</f>
        <v>Naik</v>
      </c>
      <c r="K464" t="str">
        <f>IF(Table1[[#This Row],[b_uiqm]]&lt;Table1[[#This Row],[c_uiqm]],"Naik","Turun")</f>
        <v>Naik</v>
      </c>
      <c r="L464" t="str">
        <f>IF(Table1[[#This Row],[a_uiqm]]&lt;Table1[[#This Row],[c_uiqm]],"Naik","Turun")</f>
        <v>Naik</v>
      </c>
      <c r="M464">
        <f>Table1[[#This Row],[c_uiqm]]-Table1[[#This Row],[a_uiqm]]</f>
        <v>0.13902586169623987</v>
      </c>
      <c r="N464" t="str">
        <f>IF(Table1[[#This Row],[a_uciqe]]&lt;Table1[[#This Row],[b_uciqe]],"Naik","Turun")</f>
        <v>Turun</v>
      </c>
      <c r="O464" t="str">
        <f>IF(Table1[[#This Row],[b_uciqe]]&lt;Table1[[#This Row],[c_uciqe]],"Naik","Turun")</f>
        <v>Naik</v>
      </c>
      <c r="P464" t="str">
        <f>IF(Table1[[#This Row],[a_uciqe]]&lt;Table1[[#This Row],[c_uciqe]],"Naik","Turun")</f>
        <v>Naik</v>
      </c>
      <c r="Q464" t="s">
        <v>78</v>
      </c>
      <c r="R464" t="s">
        <v>19</v>
      </c>
      <c r="S464" t="s">
        <v>19</v>
      </c>
      <c r="T464" t="s">
        <v>19</v>
      </c>
    </row>
    <row r="465" spans="1:20" x14ac:dyDescent="0.25">
      <c r="A465">
        <v>547</v>
      </c>
      <c r="B465" t="s">
        <v>560</v>
      </c>
      <c r="C465" t="s">
        <v>12</v>
      </c>
      <c r="D465">
        <v>1.91321192614308</v>
      </c>
      <c r="E465">
        <v>1.0296452264163101</v>
      </c>
      <c r="F465">
        <v>2.07250153050144</v>
      </c>
      <c r="G465">
        <v>1.0613051270996401</v>
      </c>
      <c r="H465">
        <v>2.6975716226942001</v>
      </c>
      <c r="I465">
        <v>1.17924845490473</v>
      </c>
      <c r="J465" t="str">
        <f>IF(Table1[[#This Row],[a_uiqm]]&lt;Table1[[#This Row],[b_uiqm]],"Naik","Turun")</f>
        <v>Naik</v>
      </c>
      <c r="K465" t="str">
        <f>IF(Table1[[#This Row],[b_uiqm]]&lt;Table1[[#This Row],[c_uiqm]],"Naik","Turun")</f>
        <v>Naik</v>
      </c>
      <c r="L465" t="str">
        <f>IF(Table1[[#This Row],[a_uiqm]]&lt;Table1[[#This Row],[c_uiqm]],"Naik","Turun")</f>
        <v>Naik</v>
      </c>
      <c r="M465">
        <f>Table1[[#This Row],[c_uiqm]]-Table1[[#This Row],[a_uiqm]]</f>
        <v>0.78435969655112014</v>
      </c>
      <c r="N465" t="str">
        <f>IF(Table1[[#This Row],[a_uciqe]]&lt;Table1[[#This Row],[b_uciqe]],"Naik","Turun")</f>
        <v>Naik</v>
      </c>
      <c r="O465" t="str">
        <f>IF(Table1[[#This Row],[b_uciqe]]&lt;Table1[[#This Row],[c_uciqe]],"Naik","Turun")</f>
        <v>Naik</v>
      </c>
      <c r="P465" t="str">
        <f>IF(Table1[[#This Row],[a_uciqe]]&lt;Table1[[#This Row],[c_uciqe]],"Naik","Turun")</f>
        <v>Naik</v>
      </c>
      <c r="Q465" t="s">
        <v>12</v>
      </c>
      <c r="R465" t="s">
        <v>12</v>
      </c>
      <c r="S465" t="s">
        <v>12</v>
      </c>
      <c r="T465" t="s">
        <v>12</v>
      </c>
    </row>
    <row r="466" spans="1:20" hidden="1" x14ac:dyDescent="0.25">
      <c r="A466">
        <v>464</v>
      </c>
      <c r="B466" t="s">
        <v>477</v>
      </c>
      <c r="C466" t="s">
        <v>12</v>
      </c>
      <c r="D466">
        <v>3.2721955723131799</v>
      </c>
      <c r="E466">
        <v>1.0253846162018101</v>
      </c>
      <c r="F466">
        <v>3.2479787055135501</v>
      </c>
      <c r="G466">
        <v>1.0229538874974</v>
      </c>
      <c r="H466">
        <v>1.93936869973764</v>
      </c>
      <c r="I466">
        <v>2.52236428717725</v>
      </c>
      <c r="J466" t="str">
        <f>IF(Table1[[#This Row],[a_uiqm]]&lt;Table1[[#This Row],[b_uiqm]],"Naik","Turun")</f>
        <v>Turun</v>
      </c>
      <c r="K466" t="str">
        <f>IF(Table1[[#This Row],[b_uiqm]]&lt;Table1[[#This Row],[c_uiqm]],"Naik","Turun")</f>
        <v>Turun</v>
      </c>
      <c r="L466" t="str">
        <f>IF(Table1[[#This Row],[a_uiqm]]&lt;Table1[[#This Row],[c_uiqm]],"Naik","Turun")</f>
        <v>Turun</v>
      </c>
      <c r="M466">
        <f>Table1[[#This Row],[c_uiqm]]-Table1[[#This Row],[a_uiqm]]</f>
        <v>-1.3328268725755399</v>
      </c>
      <c r="N466" t="str">
        <f>IF(Table1[[#This Row],[a_uciqe]]&lt;Table1[[#This Row],[b_uciqe]],"Naik","Turun")</f>
        <v>Turun</v>
      </c>
      <c r="O466" t="str">
        <f>IF(Table1[[#This Row],[b_uciqe]]&lt;Table1[[#This Row],[c_uciqe]],"Naik","Turun")</f>
        <v>Naik</v>
      </c>
      <c r="P466" t="str">
        <f>IF(Table1[[#This Row],[a_uciqe]]&lt;Table1[[#This Row],[c_uciqe]],"Naik","Turun")</f>
        <v>Naik</v>
      </c>
      <c r="Q466" t="s">
        <v>12</v>
      </c>
      <c r="R466" t="s">
        <v>19</v>
      </c>
      <c r="S466" t="s">
        <v>19</v>
      </c>
      <c r="T466" t="s">
        <v>19</v>
      </c>
    </row>
    <row r="467" spans="1:20" hidden="1" x14ac:dyDescent="0.25">
      <c r="A467">
        <v>465</v>
      </c>
      <c r="B467" t="s">
        <v>478</v>
      </c>
      <c r="C467" t="s">
        <v>12</v>
      </c>
      <c r="D467">
        <v>3.0696319089522501</v>
      </c>
      <c r="E467">
        <v>1.9885932259335699</v>
      </c>
      <c r="F467">
        <v>3.06991725689634</v>
      </c>
      <c r="G467">
        <v>2.1136225103683102</v>
      </c>
      <c r="H467">
        <v>1.2552620851668299</v>
      </c>
      <c r="I467">
        <v>8.1010444205100196</v>
      </c>
      <c r="J467" t="str">
        <f>IF(Table1[[#This Row],[a_uiqm]]&lt;Table1[[#This Row],[b_uiqm]],"Naik","Turun")</f>
        <v>Naik</v>
      </c>
      <c r="K467" t="str">
        <f>IF(Table1[[#This Row],[b_uiqm]]&lt;Table1[[#This Row],[c_uiqm]],"Naik","Turun")</f>
        <v>Turun</v>
      </c>
      <c r="L467" t="str">
        <f>IF(Table1[[#This Row],[a_uiqm]]&lt;Table1[[#This Row],[c_uiqm]],"Naik","Turun")</f>
        <v>Turun</v>
      </c>
      <c r="M467">
        <f>Table1[[#This Row],[c_uiqm]]-Table1[[#This Row],[a_uiqm]]</f>
        <v>-1.8143698237854202</v>
      </c>
      <c r="N467" t="str">
        <f>IF(Table1[[#This Row],[a_uciqe]]&lt;Table1[[#This Row],[b_uciqe]],"Naik","Turun")</f>
        <v>Naik</v>
      </c>
      <c r="O467" t="str">
        <f>IF(Table1[[#This Row],[b_uciqe]]&lt;Table1[[#This Row],[c_uciqe]],"Naik","Turun")</f>
        <v>Naik</v>
      </c>
      <c r="P467" t="str">
        <f>IF(Table1[[#This Row],[a_uciqe]]&lt;Table1[[#This Row],[c_uciqe]],"Naik","Turun")</f>
        <v>Naik</v>
      </c>
      <c r="Q467" t="s">
        <v>12</v>
      </c>
      <c r="R467" t="s">
        <v>19</v>
      </c>
      <c r="S467" t="s">
        <v>19</v>
      </c>
      <c r="T467" t="s">
        <v>19</v>
      </c>
    </row>
    <row r="468" spans="1:20" hidden="1" x14ac:dyDescent="0.25">
      <c r="A468">
        <v>466</v>
      </c>
      <c r="B468" t="s">
        <v>479</v>
      </c>
      <c r="C468" t="s">
        <v>12</v>
      </c>
      <c r="D468">
        <v>3.3403504494043199</v>
      </c>
      <c r="E468">
        <v>0.96292703869670104</v>
      </c>
      <c r="F468">
        <v>3.3552752475357801</v>
      </c>
      <c r="G468">
        <v>0.976237726539398</v>
      </c>
      <c r="H468">
        <v>2.4696575959118898</v>
      </c>
      <c r="I468">
        <v>3.13160478121421</v>
      </c>
      <c r="J468" t="str">
        <f>IF(Table1[[#This Row],[a_uiqm]]&lt;Table1[[#This Row],[b_uiqm]],"Naik","Turun")</f>
        <v>Naik</v>
      </c>
      <c r="K468" t="str">
        <f>IF(Table1[[#This Row],[b_uiqm]]&lt;Table1[[#This Row],[c_uiqm]],"Naik","Turun")</f>
        <v>Turun</v>
      </c>
      <c r="L468" t="str">
        <f>IF(Table1[[#This Row],[a_uiqm]]&lt;Table1[[#This Row],[c_uiqm]],"Naik","Turun")</f>
        <v>Turun</v>
      </c>
      <c r="M468">
        <f>Table1[[#This Row],[c_uiqm]]-Table1[[#This Row],[a_uiqm]]</f>
        <v>-0.87069285349243009</v>
      </c>
      <c r="N468" t="str">
        <f>IF(Table1[[#This Row],[a_uciqe]]&lt;Table1[[#This Row],[b_uciqe]],"Naik","Turun")</f>
        <v>Naik</v>
      </c>
      <c r="O468" t="str">
        <f>IF(Table1[[#This Row],[b_uciqe]]&lt;Table1[[#This Row],[c_uciqe]],"Naik","Turun")</f>
        <v>Naik</v>
      </c>
      <c r="P468" t="str">
        <f>IF(Table1[[#This Row],[a_uciqe]]&lt;Table1[[#This Row],[c_uciqe]],"Naik","Turun")</f>
        <v>Naik</v>
      </c>
      <c r="Q468" t="s">
        <v>12</v>
      </c>
      <c r="R468" t="s">
        <v>19</v>
      </c>
      <c r="S468" t="s">
        <v>19</v>
      </c>
      <c r="T468" t="s">
        <v>19</v>
      </c>
    </row>
    <row r="469" spans="1:20" hidden="1" x14ac:dyDescent="0.25">
      <c r="A469">
        <v>467</v>
      </c>
      <c r="B469" t="s">
        <v>480</v>
      </c>
      <c r="C469" t="s">
        <v>12</v>
      </c>
      <c r="D469">
        <v>2.4398390091683</v>
      </c>
      <c r="E469">
        <v>1.3740203244161999</v>
      </c>
      <c r="F469">
        <v>2.3851378573431101</v>
      </c>
      <c r="G469">
        <v>1.44477486970249</v>
      </c>
      <c r="H469">
        <v>2.16956388851272</v>
      </c>
      <c r="I469">
        <v>3.1217986118161201</v>
      </c>
      <c r="J469" t="str">
        <f>IF(Table1[[#This Row],[a_uiqm]]&lt;Table1[[#This Row],[b_uiqm]],"Naik","Turun")</f>
        <v>Turun</v>
      </c>
      <c r="K469" t="str">
        <f>IF(Table1[[#This Row],[b_uiqm]]&lt;Table1[[#This Row],[c_uiqm]],"Naik","Turun")</f>
        <v>Turun</v>
      </c>
      <c r="L469" t="str">
        <f>IF(Table1[[#This Row],[a_uiqm]]&lt;Table1[[#This Row],[c_uiqm]],"Naik","Turun")</f>
        <v>Turun</v>
      </c>
      <c r="M469">
        <f>Table1[[#This Row],[c_uiqm]]-Table1[[#This Row],[a_uiqm]]</f>
        <v>-0.27027512065558001</v>
      </c>
      <c r="N469" t="str">
        <f>IF(Table1[[#This Row],[a_uciqe]]&lt;Table1[[#This Row],[b_uciqe]],"Naik","Turun")</f>
        <v>Naik</v>
      </c>
      <c r="O469" t="str">
        <f>IF(Table1[[#This Row],[b_uciqe]]&lt;Table1[[#This Row],[c_uciqe]],"Naik","Turun")</f>
        <v>Naik</v>
      </c>
      <c r="P469" t="str">
        <f>IF(Table1[[#This Row],[a_uciqe]]&lt;Table1[[#This Row],[c_uciqe]],"Naik","Turun")</f>
        <v>Naik</v>
      </c>
      <c r="Q469" t="s">
        <v>12</v>
      </c>
      <c r="R469" t="s">
        <v>19</v>
      </c>
      <c r="S469" t="s">
        <v>19</v>
      </c>
      <c r="T469" t="s">
        <v>19</v>
      </c>
    </row>
    <row r="470" spans="1:20" hidden="1" x14ac:dyDescent="0.25">
      <c r="A470">
        <v>468</v>
      </c>
      <c r="B470" t="s">
        <v>481</v>
      </c>
      <c r="C470" t="s">
        <v>12</v>
      </c>
      <c r="D470">
        <v>3.07610804657324</v>
      </c>
      <c r="E470">
        <v>1.3412904808875901</v>
      </c>
      <c r="F470">
        <v>3.0608336971884702</v>
      </c>
      <c r="G470">
        <v>1.32379376964462</v>
      </c>
      <c r="H470">
        <v>1.5994372235583201</v>
      </c>
      <c r="I470">
        <v>5.4331813631713599</v>
      </c>
      <c r="J470" t="str">
        <f>IF(Table1[[#This Row],[a_uiqm]]&lt;Table1[[#This Row],[b_uiqm]],"Naik","Turun")</f>
        <v>Turun</v>
      </c>
      <c r="K470" t="str">
        <f>IF(Table1[[#This Row],[b_uiqm]]&lt;Table1[[#This Row],[c_uiqm]],"Naik","Turun")</f>
        <v>Turun</v>
      </c>
      <c r="L470" t="str">
        <f>IF(Table1[[#This Row],[a_uiqm]]&lt;Table1[[#This Row],[c_uiqm]],"Naik","Turun")</f>
        <v>Turun</v>
      </c>
      <c r="M470">
        <f>Table1[[#This Row],[c_uiqm]]-Table1[[#This Row],[a_uiqm]]</f>
        <v>-1.4766708230149199</v>
      </c>
      <c r="N470" t="str">
        <f>IF(Table1[[#This Row],[a_uciqe]]&lt;Table1[[#This Row],[b_uciqe]],"Naik","Turun")</f>
        <v>Turun</v>
      </c>
      <c r="O470" t="str">
        <f>IF(Table1[[#This Row],[b_uciqe]]&lt;Table1[[#This Row],[c_uciqe]],"Naik","Turun")</f>
        <v>Naik</v>
      </c>
      <c r="P470" t="str">
        <f>IF(Table1[[#This Row],[a_uciqe]]&lt;Table1[[#This Row],[c_uciqe]],"Naik","Turun")</f>
        <v>Naik</v>
      </c>
      <c r="Q470" t="s">
        <v>12</v>
      </c>
      <c r="R470" t="s">
        <v>19</v>
      </c>
      <c r="S470" t="s">
        <v>19</v>
      </c>
      <c r="T470" t="s">
        <v>19</v>
      </c>
    </row>
    <row r="471" spans="1:20" x14ac:dyDescent="0.25">
      <c r="A471">
        <v>596</v>
      </c>
      <c r="B471" t="s">
        <v>609</v>
      </c>
      <c r="C471" t="s">
        <v>12</v>
      </c>
      <c r="D471">
        <v>3.46939129673637</v>
      </c>
      <c r="E471">
        <v>0.89420522309520101</v>
      </c>
      <c r="F471">
        <v>3.4638468773981499</v>
      </c>
      <c r="G471">
        <v>0.91048562137395705</v>
      </c>
      <c r="H471">
        <v>2.7722575121193902</v>
      </c>
      <c r="I471">
        <v>2.3517902861524602</v>
      </c>
      <c r="J471" t="str">
        <f>IF(Table1[[#This Row],[a_uiqm]]&lt;Table1[[#This Row],[b_uiqm]],"Naik","Turun")</f>
        <v>Turun</v>
      </c>
      <c r="K471" t="str">
        <f>IF(Table1[[#This Row],[b_uiqm]]&lt;Table1[[#This Row],[c_uiqm]],"Naik","Turun")</f>
        <v>Turun</v>
      </c>
      <c r="L471" t="str">
        <f>IF(Table1[[#This Row],[a_uiqm]]&lt;Table1[[#This Row],[c_uiqm]],"Naik","Turun")</f>
        <v>Turun</v>
      </c>
      <c r="M471">
        <f>Table1[[#This Row],[c_uiqm]]-Table1[[#This Row],[a_uiqm]]</f>
        <v>-0.69713378461697983</v>
      </c>
      <c r="N471" t="str">
        <f>IF(Table1[[#This Row],[a_uciqe]]&lt;Table1[[#This Row],[b_uciqe]],"Naik","Turun")</f>
        <v>Naik</v>
      </c>
      <c r="O471" t="str">
        <f>IF(Table1[[#This Row],[b_uciqe]]&lt;Table1[[#This Row],[c_uciqe]],"Naik","Turun")</f>
        <v>Naik</v>
      </c>
      <c r="P471" t="str">
        <f>IF(Table1[[#This Row],[a_uciqe]]&lt;Table1[[#This Row],[c_uciqe]],"Naik","Turun")</f>
        <v>Naik</v>
      </c>
      <c r="Q471" t="s">
        <v>12</v>
      </c>
      <c r="R471" t="s">
        <v>12</v>
      </c>
      <c r="S471" t="s">
        <v>12</v>
      </c>
      <c r="T471" t="s">
        <v>12</v>
      </c>
    </row>
    <row r="472" spans="1:20" hidden="1" x14ac:dyDescent="0.25">
      <c r="A472">
        <v>470</v>
      </c>
      <c r="B472" t="s">
        <v>483</v>
      </c>
      <c r="C472" t="s">
        <v>12</v>
      </c>
      <c r="D472">
        <v>3.2543088871787398</v>
      </c>
      <c r="E472">
        <v>0.93092312773438401</v>
      </c>
      <c r="F472">
        <v>3.2601815969535801</v>
      </c>
      <c r="G472">
        <v>0.91625085321598299</v>
      </c>
      <c r="H472">
        <v>2.6691802100111901</v>
      </c>
      <c r="I472">
        <v>2.0274935089589898</v>
      </c>
      <c r="J472" t="str">
        <f>IF(Table1[[#This Row],[a_uiqm]]&lt;Table1[[#This Row],[b_uiqm]],"Naik","Turun")</f>
        <v>Naik</v>
      </c>
      <c r="K472" t="str">
        <f>IF(Table1[[#This Row],[b_uiqm]]&lt;Table1[[#This Row],[c_uiqm]],"Naik","Turun")</f>
        <v>Turun</v>
      </c>
      <c r="L472" t="str">
        <f>IF(Table1[[#This Row],[a_uiqm]]&lt;Table1[[#This Row],[c_uiqm]],"Naik","Turun")</f>
        <v>Turun</v>
      </c>
      <c r="M472">
        <f>Table1[[#This Row],[c_uiqm]]-Table1[[#This Row],[a_uiqm]]</f>
        <v>-0.58512867716754968</v>
      </c>
      <c r="N472" t="str">
        <f>IF(Table1[[#This Row],[a_uciqe]]&lt;Table1[[#This Row],[b_uciqe]],"Naik","Turun")</f>
        <v>Turun</v>
      </c>
      <c r="O472" t="str">
        <f>IF(Table1[[#This Row],[b_uciqe]]&lt;Table1[[#This Row],[c_uciqe]],"Naik","Turun")</f>
        <v>Naik</v>
      </c>
      <c r="P472" t="str">
        <f>IF(Table1[[#This Row],[a_uciqe]]&lt;Table1[[#This Row],[c_uciqe]],"Naik","Turun")</f>
        <v>Naik</v>
      </c>
      <c r="Q472" t="s">
        <v>12</v>
      </c>
      <c r="R472" t="s">
        <v>19</v>
      </c>
      <c r="S472" t="s">
        <v>19</v>
      </c>
      <c r="T472" t="s">
        <v>19</v>
      </c>
    </row>
    <row r="473" spans="1:20" hidden="1" x14ac:dyDescent="0.25">
      <c r="A473">
        <v>471</v>
      </c>
      <c r="B473" t="s">
        <v>484</v>
      </c>
      <c r="C473" t="s">
        <v>12</v>
      </c>
      <c r="D473">
        <v>3.17441609645096</v>
      </c>
      <c r="E473">
        <v>1.4468195233271901</v>
      </c>
      <c r="F473">
        <v>3.1748307027169602</v>
      </c>
      <c r="G473">
        <v>1.4357886888359399</v>
      </c>
      <c r="H473">
        <v>1.6648081445456899</v>
      </c>
      <c r="I473">
        <v>6.0246694852780598</v>
      </c>
      <c r="J473" t="str">
        <f>IF(Table1[[#This Row],[a_uiqm]]&lt;Table1[[#This Row],[b_uiqm]],"Naik","Turun")</f>
        <v>Naik</v>
      </c>
      <c r="K473" t="str">
        <f>IF(Table1[[#This Row],[b_uiqm]]&lt;Table1[[#This Row],[c_uiqm]],"Naik","Turun")</f>
        <v>Turun</v>
      </c>
      <c r="L473" t="str">
        <f>IF(Table1[[#This Row],[a_uiqm]]&lt;Table1[[#This Row],[c_uiqm]],"Naik","Turun")</f>
        <v>Turun</v>
      </c>
      <c r="M473">
        <f>Table1[[#This Row],[c_uiqm]]-Table1[[#This Row],[a_uiqm]]</f>
        <v>-1.5096079519052701</v>
      </c>
      <c r="N473" t="str">
        <f>IF(Table1[[#This Row],[a_uciqe]]&lt;Table1[[#This Row],[b_uciqe]],"Naik","Turun")</f>
        <v>Turun</v>
      </c>
      <c r="O473" t="str">
        <f>IF(Table1[[#This Row],[b_uciqe]]&lt;Table1[[#This Row],[c_uciqe]],"Naik","Turun")</f>
        <v>Naik</v>
      </c>
      <c r="P473" t="str">
        <f>IF(Table1[[#This Row],[a_uciqe]]&lt;Table1[[#This Row],[c_uciqe]],"Naik","Turun")</f>
        <v>Naik</v>
      </c>
      <c r="Q473" t="s">
        <v>12</v>
      </c>
      <c r="R473" t="s">
        <v>19</v>
      </c>
      <c r="S473" t="s">
        <v>19</v>
      </c>
      <c r="T473" t="s">
        <v>19</v>
      </c>
    </row>
    <row r="474" spans="1:20" hidden="1" x14ac:dyDescent="0.25">
      <c r="A474">
        <v>472</v>
      </c>
      <c r="B474" t="s">
        <v>485</v>
      </c>
      <c r="C474" t="s">
        <v>12</v>
      </c>
      <c r="D474">
        <v>3.2315100409489799</v>
      </c>
      <c r="E474">
        <v>1.94864427420206</v>
      </c>
      <c r="F474">
        <v>3.2239675022701002</v>
      </c>
      <c r="G474">
        <v>1.94048676789889</v>
      </c>
      <c r="H474">
        <v>0.40749125542782699</v>
      </c>
      <c r="I474">
        <v>10.706760602438701</v>
      </c>
      <c r="J474" t="str">
        <f>IF(Table1[[#This Row],[a_uiqm]]&lt;Table1[[#This Row],[b_uiqm]],"Naik","Turun")</f>
        <v>Turun</v>
      </c>
      <c r="K474" t="str">
        <f>IF(Table1[[#This Row],[b_uiqm]]&lt;Table1[[#This Row],[c_uiqm]],"Naik","Turun")</f>
        <v>Turun</v>
      </c>
      <c r="L474" t="str">
        <f>IF(Table1[[#This Row],[a_uiqm]]&lt;Table1[[#This Row],[c_uiqm]],"Naik","Turun")</f>
        <v>Turun</v>
      </c>
      <c r="M474">
        <f>Table1[[#This Row],[c_uiqm]]-Table1[[#This Row],[a_uiqm]]</f>
        <v>-2.8240187855211527</v>
      </c>
      <c r="N474" t="str">
        <f>IF(Table1[[#This Row],[a_uciqe]]&lt;Table1[[#This Row],[b_uciqe]],"Naik","Turun")</f>
        <v>Turun</v>
      </c>
      <c r="O474" t="str">
        <f>IF(Table1[[#This Row],[b_uciqe]]&lt;Table1[[#This Row],[c_uciqe]],"Naik","Turun")</f>
        <v>Naik</v>
      </c>
      <c r="P474" t="str">
        <f>IF(Table1[[#This Row],[a_uciqe]]&lt;Table1[[#This Row],[c_uciqe]],"Naik","Turun")</f>
        <v>Naik</v>
      </c>
      <c r="Q474" t="s">
        <v>12</v>
      </c>
      <c r="R474" t="s">
        <v>19</v>
      </c>
      <c r="S474" t="s">
        <v>19</v>
      </c>
      <c r="T474" t="s">
        <v>78</v>
      </c>
    </row>
    <row r="475" spans="1:20" hidden="1" x14ac:dyDescent="0.25">
      <c r="A475">
        <v>473</v>
      </c>
      <c r="B475" t="s">
        <v>486</v>
      </c>
      <c r="C475" t="s">
        <v>12</v>
      </c>
      <c r="D475">
        <v>3.2405398109580301</v>
      </c>
      <c r="E475">
        <v>1.7511186547787401</v>
      </c>
      <c r="F475">
        <v>3.2425031167090199</v>
      </c>
      <c r="G475">
        <v>1.7407189387367099</v>
      </c>
      <c r="H475">
        <v>1.7835879147159901</v>
      </c>
      <c r="I475">
        <v>6.0419494121975097</v>
      </c>
      <c r="J475" t="str">
        <f>IF(Table1[[#This Row],[a_uiqm]]&lt;Table1[[#This Row],[b_uiqm]],"Naik","Turun")</f>
        <v>Naik</v>
      </c>
      <c r="K475" t="str">
        <f>IF(Table1[[#This Row],[b_uiqm]]&lt;Table1[[#This Row],[c_uiqm]],"Naik","Turun")</f>
        <v>Turun</v>
      </c>
      <c r="L475" t="str">
        <f>IF(Table1[[#This Row],[a_uiqm]]&lt;Table1[[#This Row],[c_uiqm]],"Naik","Turun")</f>
        <v>Turun</v>
      </c>
      <c r="M475">
        <f>Table1[[#This Row],[c_uiqm]]-Table1[[#This Row],[a_uiqm]]</f>
        <v>-1.45695189624204</v>
      </c>
      <c r="N475" t="str">
        <f>IF(Table1[[#This Row],[a_uciqe]]&lt;Table1[[#This Row],[b_uciqe]],"Naik","Turun")</f>
        <v>Turun</v>
      </c>
      <c r="O475" t="str">
        <f>IF(Table1[[#This Row],[b_uciqe]]&lt;Table1[[#This Row],[c_uciqe]],"Naik","Turun")</f>
        <v>Naik</v>
      </c>
      <c r="P475" t="str">
        <f>IF(Table1[[#This Row],[a_uciqe]]&lt;Table1[[#This Row],[c_uciqe]],"Naik","Turun")</f>
        <v>Naik</v>
      </c>
      <c r="Q475" t="s">
        <v>12</v>
      </c>
      <c r="R475" t="s">
        <v>19</v>
      </c>
      <c r="S475" t="s">
        <v>19</v>
      </c>
      <c r="T475" t="s">
        <v>19</v>
      </c>
    </row>
    <row r="476" spans="1:20" hidden="1" x14ac:dyDescent="0.25">
      <c r="A476">
        <v>474</v>
      </c>
      <c r="B476" t="s">
        <v>487</v>
      </c>
      <c r="C476" t="s">
        <v>12</v>
      </c>
      <c r="D476">
        <v>1.5658600351165499</v>
      </c>
      <c r="E476">
        <v>0.74285573165755403</v>
      </c>
      <c r="F476">
        <v>1.80127041468594</v>
      </c>
      <c r="G476">
        <v>0.72331223996021299</v>
      </c>
      <c r="H476">
        <v>2.48313689536716</v>
      </c>
      <c r="I476">
        <v>1.3010429771955501</v>
      </c>
      <c r="J476" t="str">
        <f>IF(Table1[[#This Row],[a_uiqm]]&lt;Table1[[#This Row],[b_uiqm]],"Naik","Turun")</f>
        <v>Naik</v>
      </c>
      <c r="K476" t="str">
        <f>IF(Table1[[#This Row],[b_uiqm]]&lt;Table1[[#This Row],[c_uiqm]],"Naik","Turun")</f>
        <v>Naik</v>
      </c>
      <c r="L476" t="str">
        <f>IF(Table1[[#This Row],[a_uiqm]]&lt;Table1[[#This Row],[c_uiqm]],"Naik","Turun")</f>
        <v>Naik</v>
      </c>
      <c r="M476">
        <f>Table1[[#This Row],[c_uiqm]]-Table1[[#This Row],[a_uiqm]]</f>
        <v>0.91727686025061006</v>
      </c>
      <c r="N476" t="str">
        <f>IF(Table1[[#This Row],[a_uciqe]]&lt;Table1[[#This Row],[b_uciqe]],"Naik","Turun")</f>
        <v>Turun</v>
      </c>
      <c r="O476" t="str">
        <f>IF(Table1[[#This Row],[b_uciqe]]&lt;Table1[[#This Row],[c_uciqe]],"Naik","Turun")</f>
        <v>Naik</v>
      </c>
      <c r="P476" t="str">
        <f>IF(Table1[[#This Row],[a_uciqe]]&lt;Table1[[#This Row],[c_uciqe]],"Naik","Turun")</f>
        <v>Naik</v>
      </c>
      <c r="Q476" t="s">
        <v>12</v>
      </c>
      <c r="R476" t="s">
        <v>19</v>
      </c>
      <c r="S476" t="s">
        <v>19</v>
      </c>
      <c r="T476" t="s">
        <v>19</v>
      </c>
    </row>
    <row r="477" spans="1:20" x14ac:dyDescent="0.25">
      <c r="A477">
        <v>605</v>
      </c>
      <c r="B477" t="s">
        <v>618</v>
      </c>
      <c r="C477" t="s">
        <v>12</v>
      </c>
      <c r="D477">
        <v>2.1575861286772899</v>
      </c>
      <c r="E477">
        <v>0.98929249447621503</v>
      </c>
      <c r="F477">
        <v>2.1732362752526599</v>
      </c>
      <c r="G477">
        <v>1.03932412063097</v>
      </c>
      <c r="H477">
        <v>2.5517839334785202</v>
      </c>
      <c r="I477">
        <v>1.2692256722650599</v>
      </c>
      <c r="J477" t="str">
        <f>IF(Table1[[#This Row],[a_uiqm]]&lt;Table1[[#This Row],[b_uiqm]],"Naik","Turun")</f>
        <v>Naik</v>
      </c>
      <c r="K477" t="str">
        <f>IF(Table1[[#This Row],[b_uiqm]]&lt;Table1[[#This Row],[c_uiqm]],"Naik","Turun")</f>
        <v>Naik</v>
      </c>
      <c r="L477" t="str">
        <f>IF(Table1[[#This Row],[a_uiqm]]&lt;Table1[[#This Row],[c_uiqm]],"Naik","Turun")</f>
        <v>Naik</v>
      </c>
      <c r="M477">
        <f>Table1[[#This Row],[c_uiqm]]-Table1[[#This Row],[a_uiqm]]</f>
        <v>0.39419780480123023</v>
      </c>
      <c r="N477" t="str">
        <f>IF(Table1[[#This Row],[a_uciqe]]&lt;Table1[[#This Row],[b_uciqe]],"Naik","Turun")</f>
        <v>Naik</v>
      </c>
      <c r="O477" t="str">
        <f>IF(Table1[[#This Row],[b_uciqe]]&lt;Table1[[#This Row],[c_uciqe]],"Naik","Turun")</f>
        <v>Naik</v>
      </c>
      <c r="P477" t="str">
        <f>IF(Table1[[#This Row],[a_uciqe]]&lt;Table1[[#This Row],[c_uciqe]],"Naik","Turun")</f>
        <v>Naik</v>
      </c>
      <c r="Q477" t="s">
        <v>12</v>
      </c>
      <c r="R477" t="s">
        <v>12</v>
      </c>
      <c r="S477" t="s">
        <v>12</v>
      </c>
      <c r="T477" t="s">
        <v>12</v>
      </c>
    </row>
    <row r="478" spans="1:20" hidden="1" x14ac:dyDescent="0.25">
      <c r="A478">
        <v>476</v>
      </c>
      <c r="B478" t="s">
        <v>489</v>
      </c>
      <c r="C478" t="s">
        <v>12</v>
      </c>
      <c r="D478">
        <v>3.2357471190734901</v>
      </c>
      <c r="E478">
        <v>1.25052286620206</v>
      </c>
      <c r="F478">
        <v>3.2432907124581001</v>
      </c>
      <c r="G478">
        <v>1.2300349992083199</v>
      </c>
      <c r="H478">
        <v>2.0665282653572699</v>
      </c>
      <c r="I478">
        <v>4.8220797161098403</v>
      </c>
      <c r="J478" t="str">
        <f>IF(Table1[[#This Row],[a_uiqm]]&lt;Table1[[#This Row],[b_uiqm]],"Naik","Turun")</f>
        <v>Naik</v>
      </c>
      <c r="K478" t="str">
        <f>IF(Table1[[#This Row],[b_uiqm]]&lt;Table1[[#This Row],[c_uiqm]],"Naik","Turun")</f>
        <v>Turun</v>
      </c>
      <c r="L478" t="str">
        <f>IF(Table1[[#This Row],[a_uiqm]]&lt;Table1[[#This Row],[c_uiqm]],"Naik","Turun")</f>
        <v>Turun</v>
      </c>
      <c r="M478">
        <f>Table1[[#This Row],[c_uiqm]]-Table1[[#This Row],[a_uiqm]]</f>
        <v>-1.1692188537162203</v>
      </c>
      <c r="N478" t="str">
        <f>IF(Table1[[#This Row],[a_uciqe]]&lt;Table1[[#This Row],[b_uciqe]],"Naik","Turun")</f>
        <v>Turun</v>
      </c>
      <c r="O478" t="str">
        <f>IF(Table1[[#This Row],[b_uciqe]]&lt;Table1[[#This Row],[c_uciqe]],"Naik","Turun")</f>
        <v>Naik</v>
      </c>
      <c r="P478" t="str">
        <f>IF(Table1[[#This Row],[a_uciqe]]&lt;Table1[[#This Row],[c_uciqe]],"Naik","Turun")</f>
        <v>Naik</v>
      </c>
      <c r="Q478" t="s">
        <v>12</v>
      </c>
      <c r="R478" t="s">
        <v>19</v>
      </c>
      <c r="S478" t="s">
        <v>19</v>
      </c>
      <c r="T478" t="s">
        <v>19</v>
      </c>
    </row>
    <row r="479" spans="1:20" hidden="1" x14ac:dyDescent="0.25">
      <c r="A479">
        <v>477</v>
      </c>
      <c r="B479" t="s">
        <v>490</v>
      </c>
      <c r="C479" t="s">
        <v>10</v>
      </c>
      <c r="D479">
        <v>3.1777825125530601</v>
      </c>
      <c r="E479">
        <v>1.08512625683805</v>
      </c>
      <c r="F479">
        <v>3.13718400781526</v>
      </c>
      <c r="G479">
        <v>1.0902614446327199</v>
      </c>
      <c r="H479">
        <v>2.6619948402572402</v>
      </c>
      <c r="I479">
        <v>2.50804972288342</v>
      </c>
      <c r="J479" t="str">
        <f>IF(Table1[[#This Row],[a_uiqm]]&lt;Table1[[#This Row],[b_uiqm]],"Naik","Turun")</f>
        <v>Turun</v>
      </c>
      <c r="K479" t="str">
        <f>IF(Table1[[#This Row],[b_uiqm]]&lt;Table1[[#This Row],[c_uiqm]],"Naik","Turun")</f>
        <v>Turun</v>
      </c>
      <c r="L479" t="str">
        <f>IF(Table1[[#This Row],[a_uiqm]]&lt;Table1[[#This Row],[c_uiqm]],"Naik","Turun")</f>
        <v>Turun</v>
      </c>
      <c r="M479">
        <f>Table1[[#This Row],[c_uiqm]]-Table1[[#This Row],[a_uiqm]]</f>
        <v>-0.5157876722958199</v>
      </c>
      <c r="N479" t="str">
        <f>IF(Table1[[#This Row],[a_uciqe]]&lt;Table1[[#This Row],[b_uciqe]],"Naik","Turun")</f>
        <v>Naik</v>
      </c>
      <c r="O479" t="str">
        <f>IF(Table1[[#This Row],[b_uciqe]]&lt;Table1[[#This Row],[c_uciqe]],"Naik","Turun")</f>
        <v>Naik</v>
      </c>
      <c r="P479" t="str">
        <f>IF(Table1[[#This Row],[a_uciqe]]&lt;Table1[[#This Row],[c_uciqe]],"Naik","Turun")</f>
        <v>Naik</v>
      </c>
      <c r="Q479" t="s">
        <v>10</v>
      </c>
      <c r="R479" t="s">
        <v>19</v>
      </c>
      <c r="S479" t="s">
        <v>19</v>
      </c>
      <c r="T479" t="s">
        <v>19</v>
      </c>
    </row>
    <row r="480" spans="1:20" x14ac:dyDescent="0.25">
      <c r="A480">
        <v>611</v>
      </c>
      <c r="B480" t="s">
        <v>624</v>
      </c>
      <c r="C480" t="s">
        <v>12</v>
      </c>
      <c r="D480">
        <v>2.5412175261930101</v>
      </c>
      <c r="E480">
        <v>1.0783834053728101</v>
      </c>
      <c r="F480">
        <v>2.6646719308406399</v>
      </c>
      <c r="G480">
        <v>1.1422000831521699</v>
      </c>
      <c r="H480">
        <v>2.7723861401288699</v>
      </c>
      <c r="I480">
        <v>1.68935152673431</v>
      </c>
      <c r="J480" t="str">
        <f>IF(Table1[[#This Row],[a_uiqm]]&lt;Table1[[#This Row],[b_uiqm]],"Naik","Turun")</f>
        <v>Naik</v>
      </c>
      <c r="K480" t="str">
        <f>IF(Table1[[#This Row],[b_uiqm]]&lt;Table1[[#This Row],[c_uiqm]],"Naik","Turun")</f>
        <v>Naik</v>
      </c>
      <c r="L480" t="str">
        <f>IF(Table1[[#This Row],[a_uiqm]]&lt;Table1[[#This Row],[c_uiqm]],"Naik","Turun")</f>
        <v>Naik</v>
      </c>
      <c r="M480">
        <f>Table1[[#This Row],[c_uiqm]]-Table1[[#This Row],[a_uiqm]]</f>
        <v>0.23116861393585975</v>
      </c>
      <c r="N480" t="str">
        <f>IF(Table1[[#This Row],[a_uciqe]]&lt;Table1[[#This Row],[b_uciqe]],"Naik","Turun")</f>
        <v>Naik</v>
      </c>
      <c r="O480" t="str">
        <f>IF(Table1[[#This Row],[b_uciqe]]&lt;Table1[[#This Row],[c_uciqe]],"Naik","Turun")</f>
        <v>Naik</v>
      </c>
      <c r="P480" t="str">
        <f>IF(Table1[[#This Row],[a_uciqe]]&lt;Table1[[#This Row],[c_uciqe]],"Naik","Turun")</f>
        <v>Naik</v>
      </c>
      <c r="Q480" t="s">
        <v>12</v>
      </c>
      <c r="R480" t="s">
        <v>12</v>
      </c>
      <c r="S480" t="s">
        <v>12</v>
      </c>
      <c r="T480" t="s">
        <v>12</v>
      </c>
    </row>
    <row r="481" spans="1:20" hidden="1" x14ac:dyDescent="0.25">
      <c r="A481">
        <v>479</v>
      </c>
      <c r="B481" t="s">
        <v>492</v>
      </c>
      <c r="C481" t="s">
        <v>12</v>
      </c>
      <c r="D481">
        <v>3.0873905664052499</v>
      </c>
      <c r="E481">
        <v>1.29875266023181</v>
      </c>
      <c r="F481">
        <v>3.1653624474088402</v>
      </c>
      <c r="G481">
        <v>1.3024195271044701</v>
      </c>
      <c r="H481">
        <v>2.7210654885718899</v>
      </c>
      <c r="I481">
        <v>3.7395588605368202</v>
      </c>
      <c r="J481" t="str">
        <f>IF(Table1[[#This Row],[a_uiqm]]&lt;Table1[[#This Row],[b_uiqm]],"Naik","Turun")</f>
        <v>Naik</v>
      </c>
      <c r="K481" t="str">
        <f>IF(Table1[[#This Row],[b_uiqm]]&lt;Table1[[#This Row],[c_uiqm]],"Naik","Turun")</f>
        <v>Turun</v>
      </c>
      <c r="L481" t="str">
        <f>IF(Table1[[#This Row],[a_uiqm]]&lt;Table1[[#This Row],[c_uiqm]],"Naik","Turun")</f>
        <v>Turun</v>
      </c>
      <c r="M481">
        <f>Table1[[#This Row],[c_uiqm]]-Table1[[#This Row],[a_uiqm]]</f>
        <v>-0.36632507783335999</v>
      </c>
      <c r="N481" t="str">
        <f>IF(Table1[[#This Row],[a_uciqe]]&lt;Table1[[#This Row],[b_uciqe]],"Naik","Turun")</f>
        <v>Naik</v>
      </c>
      <c r="O481" t="str">
        <f>IF(Table1[[#This Row],[b_uciqe]]&lt;Table1[[#This Row],[c_uciqe]],"Naik","Turun")</f>
        <v>Naik</v>
      </c>
      <c r="P481" t="str">
        <f>IF(Table1[[#This Row],[a_uciqe]]&lt;Table1[[#This Row],[c_uciqe]],"Naik","Turun")</f>
        <v>Naik</v>
      </c>
      <c r="Q481" t="s">
        <v>12</v>
      </c>
      <c r="R481" t="s">
        <v>19</v>
      </c>
      <c r="S481" t="s">
        <v>19</v>
      </c>
      <c r="T481" t="s">
        <v>19</v>
      </c>
    </row>
    <row r="482" spans="1:20" hidden="1" x14ac:dyDescent="0.25">
      <c r="A482">
        <v>480</v>
      </c>
      <c r="B482" t="s">
        <v>493</v>
      </c>
      <c r="C482" t="s">
        <v>12</v>
      </c>
      <c r="D482">
        <v>3.1602044893240699</v>
      </c>
      <c r="E482">
        <v>1.4350105326612099</v>
      </c>
      <c r="F482">
        <v>3.1816217513227101</v>
      </c>
      <c r="G482">
        <v>1.4267728474096499</v>
      </c>
      <c r="H482">
        <v>1.272325039204</v>
      </c>
      <c r="I482">
        <v>6.7525270643422601</v>
      </c>
      <c r="J482" t="str">
        <f>IF(Table1[[#This Row],[a_uiqm]]&lt;Table1[[#This Row],[b_uiqm]],"Naik","Turun")</f>
        <v>Naik</v>
      </c>
      <c r="K482" t="str">
        <f>IF(Table1[[#This Row],[b_uiqm]]&lt;Table1[[#This Row],[c_uiqm]],"Naik","Turun")</f>
        <v>Turun</v>
      </c>
      <c r="L482" t="str">
        <f>IF(Table1[[#This Row],[a_uiqm]]&lt;Table1[[#This Row],[c_uiqm]],"Naik","Turun")</f>
        <v>Turun</v>
      </c>
      <c r="M482">
        <f>Table1[[#This Row],[c_uiqm]]-Table1[[#This Row],[a_uiqm]]</f>
        <v>-1.88787945012007</v>
      </c>
      <c r="N482" t="str">
        <f>IF(Table1[[#This Row],[a_uciqe]]&lt;Table1[[#This Row],[b_uciqe]],"Naik","Turun")</f>
        <v>Turun</v>
      </c>
      <c r="O482" t="str">
        <f>IF(Table1[[#This Row],[b_uciqe]]&lt;Table1[[#This Row],[c_uciqe]],"Naik","Turun")</f>
        <v>Naik</v>
      </c>
      <c r="P482" t="str">
        <f>IF(Table1[[#This Row],[a_uciqe]]&lt;Table1[[#This Row],[c_uciqe]],"Naik","Turun")</f>
        <v>Naik</v>
      </c>
      <c r="Q482" t="s">
        <v>12</v>
      </c>
      <c r="R482" t="s">
        <v>19</v>
      </c>
      <c r="S482" t="s">
        <v>19</v>
      </c>
      <c r="T482" t="s">
        <v>19</v>
      </c>
    </row>
    <row r="483" spans="1:20" hidden="1" x14ac:dyDescent="0.25">
      <c r="A483">
        <v>481</v>
      </c>
      <c r="B483" t="s">
        <v>494</v>
      </c>
      <c r="C483" t="s">
        <v>12</v>
      </c>
      <c r="D483">
        <v>3.4161675192313901</v>
      </c>
      <c r="E483">
        <v>0.82715017410185299</v>
      </c>
      <c r="F483">
        <v>3.4300559848885599</v>
      </c>
      <c r="G483">
        <v>0.83647136604107497</v>
      </c>
      <c r="H483">
        <v>2.8892826653075701</v>
      </c>
      <c r="I483">
        <v>1.59197282631935</v>
      </c>
      <c r="J483" t="str">
        <f>IF(Table1[[#This Row],[a_uiqm]]&lt;Table1[[#This Row],[b_uiqm]],"Naik","Turun")</f>
        <v>Naik</v>
      </c>
      <c r="K483" t="str">
        <f>IF(Table1[[#This Row],[b_uiqm]]&lt;Table1[[#This Row],[c_uiqm]],"Naik","Turun")</f>
        <v>Turun</v>
      </c>
      <c r="L483" t="str">
        <f>IF(Table1[[#This Row],[a_uiqm]]&lt;Table1[[#This Row],[c_uiqm]],"Naik","Turun")</f>
        <v>Turun</v>
      </c>
      <c r="M483">
        <f>Table1[[#This Row],[c_uiqm]]-Table1[[#This Row],[a_uiqm]]</f>
        <v>-0.52688485392382001</v>
      </c>
      <c r="N483" t="str">
        <f>IF(Table1[[#This Row],[a_uciqe]]&lt;Table1[[#This Row],[b_uciqe]],"Naik","Turun")</f>
        <v>Naik</v>
      </c>
      <c r="O483" t="str">
        <f>IF(Table1[[#This Row],[b_uciqe]]&lt;Table1[[#This Row],[c_uciqe]],"Naik","Turun")</f>
        <v>Naik</v>
      </c>
      <c r="P483" t="str">
        <f>IF(Table1[[#This Row],[a_uciqe]]&lt;Table1[[#This Row],[c_uciqe]],"Naik","Turun")</f>
        <v>Naik</v>
      </c>
      <c r="Q483" t="s">
        <v>12</v>
      </c>
      <c r="R483" t="s">
        <v>19</v>
      </c>
      <c r="S483" t="s">
        <v>19</v>
      </c>
      <c r="T483" t="s">
        <v>19</v>
      </c>
    </row>
    <row r="484" spans="1:20" hidden="1" x14ac:dyDescent="0.25">
      <c r="A484">
        <v>482</v>
      </c>
      <c r="B484" t="s">
        <v>495</v>
      </c>
      <c r="C484" t="s">
        <v>12</v>
      </c>
      <c r="D484">
        <v>3.14915012035567</v>
      </c>
      <c r="E484">
        <v>1.31491341481454</v>
      </c>
      <c r="F484">
        <v>3.1059942397623499</v>
      </c>
      <c r="G484">
        <v>1.3082656711338501</v>
      </c>
      <c r="H484">
        <v>2.1474222712377902</v>
      </c>
      <c r="I484">
        <v>3.5675677156199099</v>
      </c>
      <c r="J484" t="str">
        <f>IF(Table1[[#This Row],[a_uiqm]]&lt;Table1[[#This Row],[b_uiqm]],"Naik","Turun")</f>
        <v>Turun</v>
      </c>
      <c r="K484" t="str">
        <f>IF(Table1[[#This Row],[b_uiqm]]&lt;Table1[[#This Row],[c_uiqm]],"Naik","Turun")</f>
        <v>Turun</v>
      </c>
      <c r="L484" t="str">
        <f>IF(Table1[[#This Row],[a_uiqm]]&lt;Table1[[#This Row],[c_uiqm]],"Naik","Turun")</f>
        <v>Turun</v>
      </c>
      <c r="M484">
        <f>Table1[[#This Row],[c_uiqm]]-Table1[[#This Row],[a_uiqm]]</f>
        <v>-1.0017278491178798</v>
      </c>
      <c r="N484" t="str">
        <f>IF(Table1[[#This Row],[a_uciqe]]&lt;Table1[[#This Row],[b_uciqe]],"Naik","Turun")</f>
        <v>Turun</v>
      </c>
      <c r="O484" t="str">
        <f>IF(Table1[[#This Row],[b_uciqe]]&lt;Table1[[#This Row],[c_uciqe]],"Naik","Turun")</f>
        <v>Naik</v>
      </c>
      <c r="P484" t="str">
        <f>IF(Table1[[#This Row],[a_uciqe]]&lt;Table1[[#This Row],[c_uciqe]],"Naik","Turun")</f>
        <v>Naik</v>
      </c>
      <c r="Q484" t="s">
        <v>12</v>
      </c>
      <c r="R484" t="s">
        <v>19</v>
      </c>
      <c r="S484" t="s">
        <v>19</v>
      </c>
      <c r="T484" t="s">
        <v>19</v>
      </c>
    </row>
    <row r="485" spans="1:20" hidden="1" x14ac:dyDescent="0.25">
      <c r="A485">
        <v>483</v>
      </c>
      <c r="B485" t="s">
        <v>496</v>
      </c>
      <c r="C485" t="s">
        <v>12</v>
      </c>
      <c r="D485">
        <v>1.7739072956995601</v>
      </c>
      <c r="E485">
        <v>0.99496351540421801</v>
      </c>
      <c r="F485">
        <v>1.81401697224689</v>
      </c>
      <c r="G485">
        <v>1.02063290946773</v>
      </c>
      <c r="H485">
        <v>2.1004958723463001</v>
      </c>
      <c r="I485">
        <v>1.7230064261986999</v>
      </c>
      <c r="J485" t="str">
        <f>IF(Table1[[#This Row],[a_uiqm]]&lt;Table1[[#This Row],[b_uiqm]],"Naik","Turun")</f>
        <v>Naik</v>
      </c>
      <c r="K485" t="str">
        <f>IF(Table1[[#This Row],[b_uiqm]]&lt;Table1[[#This Row],[c_uiqm]],"Naik","Turun")</f>
        <v>Naik</v>
      </c>
      <c r="L485" t="str">
        <f>IF(Table1[[#This Row],[a_uiqm]]&lt;Table1[[#This Row],[c_uiqm]],"Naik","Turun")</f>
        <v>Naik</v>
      </c>
      <c r="M485">
        <f>Table1[[#This Row],[c_uiqm]]-Table1[[#This Row],[a_uiqm]]</f>
        <v>0.32658857664674001</v>
      </c>
      <c r="N485" t="str">
        <f>IF(Table1[[#This Row],[a_uciqe]]&lt;Table1[[#This Row],[b_uciqe]],"Naik","Turun")</f>
        <v>Naik</v>
      </c>
      <c r="O485" t="str">
        <f>IF(Table1[[#This Row],[b_uciqe]]&lt;Table1[[#This Row],[c_uciqe]],"Naik","Turun")</f>
        <v>Naik</v>
      </c>
      <c r="P485" t="str">
        <f>IF(Table1[[#This Row],[a_uciqe]]&lt;Table1[[#This Row],[c_uciqe]],"Naik","Turun")</f>
        <v>Naik</v>
      </c>
      <c r="Q485" t="s">
        <v>12</v>
      </c>
      <c r="R485" t="s">
        <v>19</v>
      </c>
      <c r="S485" t="s">
        <v>19</v>
      </c>
      <c r="T485" t="s">
        <v>19</v>
      </c>
    </row>
    <row r="486" spans="1:20" hidden="1" x14ac:dyDescent="0.25">
      <c r="A486">
        <v>484</v>
      </c>
      <c r="B486" t="s">
        <v>497</v>
      </c>
      <c r="C486" t="s">
        <v>12</v>
      </c>
      <c r="D486">
        <v>2.9370007501165301</v>
      </c>
      <c r="E486">
        <v>2.1164173241339901</v>
      </c>
      <c r="F486">
        <v>2.9155320199107102</v>
      </c>
      <c r="G486">
        <v>2.0267316320345299</v>
      </c>
      <c r="H486">
        <v>1.2224573918072501</v>
      </c>
      <c r="I486">
        <v>6.0888258005122404</v>
      </c>
      <c r="J486" t="str">
        <f>IF(Table1[[#This Row],[a_uiqm]]&lt;Table1[[#This Row],[b_uiqm]],"Naik","Turun")</f>
        <v>Turun</v>
      </c>
      <c r="K486" t="str">
        <f>IF(Table1[[#This Row],[b_uiqm]]&lt;Table1[[#This Row],[c_uiqm]],"Naik","Turun")</f>
        <v>Turun</v>
      </c>
      <c r="L486" t="str">
        <f>IF(Table1[[#This Row],[a_uiqm]]&lt;Table1[[#This Row],[c_uiqm]],"Naik","Turun")</f>
        <v>Turun</v>
      </c>
      <c r="M486">
        <f>Table1[[#This Row],[c_uiqm]]-Table1[[#This Row],[a_uiqm]]</f>
        <v>-1.71454335830928</v>
      </c>
      <c r="N486" t="str">
        <f>IF(Table1[[#This Row],[a_uciqe]]&lt;Table1[[#This Row],[b_uciqe]],"Naik","Turun")</f>
        <v>Turun</v>
      </c>
      <c r="O486" t="str">
        <f>IF(Table1[[#This Row],[b_uciqe]]&lt;Table1[[#This Row],[c_uciqe]],"Naik","Turun")</f>
        <v>Naik</v>
      </c>
      <c r="P486" t="str">
        <f>IF(Table1[[#This Row],[a_uciqe]]&lt;Table1[[#This Row],[c_uciqe]],"Naik","Turun")</f>
        <v>Naik</v>
      </c>
      <c r="Q486" t="s">
        <v>12</v>
      </c>
      <c r="R486" t="s">
        <v>19</v>
      </c>
      <c r="S486" t="s">
        <v>19</v>
      </c>
      <c r="T486" t="s">
        <v>19</v>
      </c>
    </row>
    <row r="487" spans="1:20" hidden="1" x14ac:dyDescent="0.25">
      <c r="A487">
        <v>485</v>
      </c>
      <c r="B487" t="s">
        <v>498</v>
      </c>
      <c r="C487" t="s">
        <v>12</v>
      </c>
      <c r="D487">
        <v>3.2589328664899901</v>
      </c>
      <c r="E487">
        <v>1.0603196067628899</v>
      </c>
      <c r="F487">
        <v>3.2730389610077899</v>
      </c>
      <c r="G487">
        <v>1.0688788844911501</v>
      </c>
      <c r="H487">
        <v>2.5513481884673301</v>
      </c>
      <c r="I487">
        <v>2.2264364890251498</v>
      </c>
      <c r="J487" t="str">
        <f>IF(Table1[[#This Row],[a_uiqm]]&lt;Table1[[#This Row],[b_uiqm]],"Naik","Turun")</f>
        <v>Naik</v>
      </c>
      <c r="K487" t="str">
        <f>IF(Table1[[#This Row],[b_uiqm]]&lt;Table1[[#This Row],[c_uiqm]],"Naik","Turun")</f>
        <v>Turun</v>
      </c>
      <c r="L487" t="str">
        <f>IF(Table1[[#This Row],[a_uiqm]]&lt;Table1[[#This Row],[c_uiqm]],"Naik","Turun")</f>
        <v>Turun</v>
      </c>
      <c r="M487">
        <f>Table1[[#This Row],[c_uiqm]]-Table1[[#This Row],[a_uiqm]]</f>
        <v>-0.70758467802266001</v>
      </c>
      <c r="N487" t="str">
        <f>IF(Table1[[#This Row],[a_uciqe]]&lt;Table1[[#This Row],[b_uciqe]],"Naik","Turun")</f>
        <v>Naik</v>
      </c>
      <c r="O487" t="str">
        <f>IF(Table1[[#This Row],[b_uciqe]]&lt;Table1[[#This Row],[c_uciqe]],"Naik","Turun")</f>
        <v>Naik</v>
      </c>
      <c r="P487" t="str">
        <f>IF(Table1[[#This Row],[a_uciqe]]&lt;Table1[[#This Row],[c_uciqe]],"Naik","Turun")</f>
        <v>Naik</v>
      </c>
      <c r="Q487" t="s">
        <v>12</v>
      </c>
      <c r="R487" t="s">
        <v>19</v>
      </c>
      <c r="S487" t="s">
        <v>19</v>
      </c>
      <c r="T487" t="s">
        <v>19</v>
      </c>
    </row>
    <row r="488" spans="1:20" hidden="1" x14ac:dyDescent="0.25">
      <c r="A488">
        <v>486</v>
      </c>
      <c r="B488" t="s">
        <v>499</v>
      </c>
      <c r="C488" t="s">
        <v>19</v>
      </c>
      <c r="D488">
        <v>2.69745604520423</v>
      </c>
      <c r="E488">
        <v>1.6159404319462001</v>
      </c>
      <c r="F488">
        <v>2.7039933345774498</v>
      </c>
      <c r="G488">
        <v>1.6182933870935601</v>
      </c>
      <c r="H488">
        <v>2.3536525378291802</v>
      </c>
      <c r="I488">
        <v>3.6411163552622998</v>
      </c>
      <c r="J488" t="str">
        <f>IF(Table1[[#This Row],[a_uiqm]]&lt;Table1[[#This Row],[b_uiqm]],"Naik","Turun")</f>
        <v>Naik</v>
      </c>
      <c r="K488" t="str">
        <f>IF(Table1[[#This Row],[b_uiqm]]&lt;Table1[[#This Row],[c_uiqm]],"Naik","Turun")</f>
        <v>Turun</v>
      </c>
      <c r="L488" t="str">
        <f>IF(Table1[[#This Row],[a_uiqm]]&lt;Table1[[#This Row],[c_uiqm]],"Naik","Turun")</f>
        <v>Turun</v>
      </c>
      <c r="M488">
        <f>Table1[[#This Row],[c_uiqm]]-Table1[[#This Row],[a_uiqm]]</f>
        <v>-0.34380350737504983</v>
      </c>
      <c r="N488" t="str">
        <f>IF(Table1[[#This Row],[a_uciqe]]&lt;Table1[[#This Row],[b_uciqe]],"Naik","Turun")</f>
        <v>Naik</v>
      </c>
      <c r="O488" t="str">
        <f>IF(Table1[[#This Row],[b_uciqe]]&lt;Table1[[#This Row],[c_uciqe]],"Naik","Turun")</f>
        <v>Naik</v>
      </c>
      <c r="P488" t="str">
        <f>IF(Table1[[#This Row],[a_uciqe]]&lt;Table1[[#This Row],[c_uciqe]],"Naik","Turun")</f>
        <v>Naik</v>
      </c>
      <c r="Q488" t="s">
        <v>19</v>
      </c>
      <c r="R488" t="s">
        <v>19</v>
      </c>
      <c r="S488" t="s">
        <v>19</v>
      </c>
      <c r="T488" t="s">
        <v>19</v>
      </c>
    </row>
    <row r="489" spans="1:20" hidden="1" x14ac:dyDescent="0.25">
      <c r="A489">
        <v>487</v>
      </c>
      <c r="B489" t="s">
        <v>500</v>
      </c>
      <c r="C489" t="s">
        <v>12</v>
      </c>
      <c r="D489">
        <v>3.14519633903913</v>
      </c>
      <c r="E489">
        <v>1.0503127689313201</v>
      </c>
      <c r="F489">
        <v>3.1751467371703002</v>
      </c>
      <c r="G489">
        <v>1.04268306602304</v>
      </c>
      <c r="H489">
        <v>2.6352672286673302</v>
      </c>
      <c r="I489">
        <v>2.3960992388503701</v>
      </c>
      <c r="J489" t="str">
        <f>IF(Table1[[#This Row],[a_uiqm]]&lt;Table1[[#This Row],[b_uiqm]],"Naik","Turun")</f>
        <v>Naik</v>
      </c>
      <c r="K489" t="str">
        <f>IF(Table1[[#This Row],[b_uiqm]]&lt;Table1[[#This Row],[c_uiqm]],"Naik","Turun")</f>
        <v>Turun</v>
      </c>
      <c r="L489" t="str">
        <f>IF(Table1[[#This Row],[a_uiqm]]&lt;Table1[[#This Row],[c_uiqm]],"Naik","Turun")</f>
        <v>Turun</v>
      </c>
      <c r="M489">
        <f>Table1[[#This Row],[c_uiqm]]-Table1[[#This Row],[a_uiqm]]</f>
        <v>-0.50992911037179978</v>
      </c>
      <c r="N489" t="str">
        <f>IF(Table1[[#This Row],[a_uciqe]]&lt;Table1[[#This Row],[b_uciqe]],"Naik","Turun")</f>
        <v>Turun</v>
      </c>
      <c r="O489" t="str">
        <f>IF(Table1[[#This Row],[b_uciqe]]&lt;Table1[[#This Row],[c_uciqe]],"Naik","Turun")</f>
        <v>Naik</v>
      </c>
      <c r="P489" t="str">
        <f>IF(Table1[[#This Row],[a_uciqe]]&lt;Table1[[#This Row],[c_uciqe]],"Naik","Turun")</f>
        <v>Naik</v>
      </c>
      <c r="Q489" t="s">
        <v>12</v>
      </c>
      <c r="R489" t="s">
        <v>19</v>
      </c>
      <c r="S489" t="s">
        <v>19</v>
      </c>
      <c r="T489" t="s">
        <v>19</v>
      </c>
    </row>
    <row r="490" spans="1:20" hidden="1" x14ac:dyDescent="0.25">
      <c r="A490">
        <v>488</v>
      </c>
      <c r="B490" t="s">
        <v>501</v>
      </c>
      <c r="C490" t="s">
        <v>12</v>
      </c>
      <c r="D490">
        <v>3.0873905664052499</v>
      </c>
      <c r="E490">
        <v>1.29875266023181</v>
      </c>
      <c r="F490">
        <v>3.1653624474088402</v>
      </c>
      <c r="G490">
        <v>1.3024195271044701</v>
      </c>
      <c r="H490">
        <v>2.7210654885718899</v>
      </c>
      <c r="I490">
        <v>3.7395588605368202</v>
      </c>
      <c r="J490" t="str">
        <f>IF(Table1[[#This Row],[a_uiqm]]&lt;Table1[[#This Row],[b_uiqm]],"Naik","Turun")</f>
        <v>Naik</v>
      </c>
      <c r="K490" t="str">
        <f>IF(Table1[[#This Row],[b_uiqm]]&lt;Table1[[#This Row],[c_uiqm]],"Naik","Turun")</f>
        <v>Turun</v>
      </c>
      <c r="L490" t="str">
        <f>IF(Table1[[#This Row],[a_uiqm]]&lt;Table1[[#This Row],[c_uiqm]],"Naik","Turun")</f>
        <v>Turun</v>
      </c>
      <c r="M490">
        <f>Table1[[#This Row],[c_uiqm]]-Table1[[#This Row],[a_uiqm]]</f>
        <v>-0.36632507783335999</v>
      </c>
      <c r="N490" t="str">
        <f>IF(Table1[[#This Row],[a_uciqe]]&lt;Table1[[#This Row],[b_uciqe]],"Naik","Turun")</f>
        <v>Naik</v>
      </c>
      <c r="O490" t="str">
        <f>IF(Table1[[#This Row],[b_uciqe]]&lt;Table1[[#This Row],[c_uciqe]],"Naik","Turun")</f>
        <v>Naik</v>
      </c>
      <c r="P490" t="str">
        <f>IF(Table1[[#This Row],[a_uciqe]]&lt;Table1[[#This Row],[c_uciqe]],"Naik","Turun")</f>
        <v>Naik</v>
      </c>
      <c r="Q490" t="s">
        <v>12</v>
      </c>
      <c r="R490" t="s">
        <v>19</v>
      </c>
      <c r="S490" t="s">
        <v>19</v>
      </c>
      <c r="T490" t="s">
        <v>19</v>
      </c>
    </row>
    <row r="491" spans="1:20" hidden="1" x14ac:dyDescent="0.25">
      <c r="A491">
        <v>489</v>
      </c>
      <c r="B491" t="s">
        <v>502</v>
      </c>
      <c r="C491" t="s">
        <v>19</v>
      </c>
      <c r="D491">
        <v>2.6682415571034701</v>
      </c>
      <c r="E491">
        <v>1.67016577520896</v>
      </c>
      <c r="F491">
        <v>2.63325659896369</v>
      </c>
      <c r="G491">
        <v>1.6930449391054301</v>
      </c>
      <c r="H491">
        <v>2.1075061767026502</v>
      </c>
      <c r="I491">
        <v>4.1868770883941098</v>
      </c>
      <c r="J491" t="str">
        <f>IF(Table1[[#This Row],[a_uiqm]]&lt;Table1[[#This Row],[b_uiqm]],"Naik","Turun")</f>
        <v>Turun</v>
      </c>
      <c r="K491" t="str">
        <f>IF(Table1[[#This Row],[b_uiqm]]&lt;Table1[[#This Row],[c_uiqm]],"Naik","Turun")</f>
        <v>Turun</v>
      </c>
      <c r="L491" t="str">
        <f>IF(Table1[[#This Row],[a_uiqm]]&lt;Table1[[#This Row],[c_uiqm]],"Naik","Turun")</f>
        <v>Turun</v>
      </c>
      <c r="M491">
        <f>Table1[[#This Row],[c_uiqm]]-Table1[[#This Row],[a_uiqm]]</f>
        <v>-0.56073538040081994</v>
      </c>
      <c r="N491" t="str">
        <f>IF(Table1[[#This Row],[a_uciqe]]&lt;Table1[[#This Row],[b_uciqe]],"Naik","Turun")</f>
        <v>Naik</v>
      </c>
      <c r="O491" t="str">
        <f>IF(Table1[[#This Row],[b_uciqe]]&lt;Table1[[#This Row],[c_uciqe]],"Naik","Turun")</f>
        <v>Naik</v>
      </c>
      <c r="P491" t="str">
        <f>IF(Table1[[#This Row],[a_uciqe]]&lt;Table1[[#This Row],[c_uciqe]],"Naik","Turun")</f>
        <v>Naik</v>
      </c>
      <c r="Q491" t="s">
        <v>19</v>
      </c>
      <c r="R491" t="s">
        <v>19</v>
      </c>
      <c r="S491" t="s">
        <v>19</v>
      </c>
      <c r="T491" t="s">
        <v>19</v>
      </c>
    </row>
    <row r="492" spans="1:20" x14ac:dyDescent="0.25">
      <c r="A492">
        <v>767</v>
      </c>
      <c r="B492" t="s">
        <v>780</v>
      </c>
      <c r="C492" t="s">
        <v>12</v>
      </c>
      <c r="D492">
        <v>3.1607345271414702</v>
      </c>
      <c r="E492">
        <v>1.00522047378905</v>
      </c>
      <c r="F492">
        <v>3.1542986068591401</v>
      </c>
      <c r="G492">
        <v>1.03085773885415</v>
      </c>
      <c r="H492">
        <v>2.4040820540825401</v>
      </c>
      <c r="I492">
        <v>2.3493939279978799</v>
      </c>
      <c r="J492" t="str">
        <f>IF(Table1[[#This Row],[a_uiqm]]&lt;Table1[[#This Row],[b_uiqm]],"Naik","Turun")</f>
        <v>Turun</v>
      </c>
      <c r="K492" t="str">
        <f>IF(Table1[[#This Row],[b_uiqm]]&lt;Table1[[#This Row],[c_uiqm]],"Naik","Turun")</f>
        <v>Turun</v>
      </c>
      <c r="L492" t="str">
        <f>IF(Table1[[#This Row],[a_uiqm]]&lt;Table1[[#This Row],[c_uiqm]],"Naik","Turun")</f>
        <v>Turun</v>
      </c>
      <c r="M492">
        <f>Table1[[#This Row],[c_uiqm]]-Table1[[#This Row],[a_uiqm]]</f>
        <v>-0.75665247305893013</v>
      </c>
      <c r="N492" t="str">
        <f>IF(Table1[[#This Row],[a_uciqe]]&lt;Table1[[#This Row],[b_uciqe]],"Naik","Turun")</f>
        <v>Naik</v>
      </c>
      <c r="O492" t="str">
        <f>IF(Table1[[#This Row],[b_uciqe]]&lt;Table1[[#This Row],[c_uciqe]],"Naik","Turun")</f>
        <v>Naik</v>
      </c>
      <c r="P492" t="str">
        <f>IF(Table1[[#This Row],[a_uciqe]]&lt;Table1[[#This Row],[c_uciqe]],"Naik","Turun")</f>
        <v>Naik</v>
      </c>
      <c r="Q492" t="s">
        <v>12</v>
      </c>
      <c r="R492" t="s">
        <v>12</v>
      </c>
      <c r="S492" t="s">
        <v>12</v>
      </c>
      <c r="T492" t="s">
        <v>12</v>
      </c>
    </row>
    <row r="493" spans="1:20" hidden="1" x14ac:dyDescent="0.25">
      <c r="A493">
        <v>491</v>
      </c>
      <c r="B493" t="s">
        <v>504</v>
      </c>
      <c r="C493" t="s">
        <v>12</v>
      </c>
      <c r="D493">
        <v>2.7111920500523001</v>
      </c>
      <c r="E493">
        <v>0.97465654374991395</v>
      </c>
      <c r="F493">
        <v>2.7254418403650602</v>
      </c>
      <c r="G493">
        <v>0.97191932240365597</v>
      </c>
      <c r="H493">
        <v>1.8789869166161499</v>
      </c>
      <c r="I493">
        <v>2.21043920550136</v>
      </c>
      <c r="J493" t="str">
        <f>IF(Table1[[#This Row],[a_uiqm]]&lt;Table1[[#This Row],[b_uiqm]],"Naik","Turun")</f>
        <v>Naik</v>
      </c>
      <c r="K493" t="str">
        <f>IF(Table1[[#This Row],[b_uiqm]]&lt;Table1[[#This Row],[c_uiqm]],"Naik","Turun")</f>
        <v>Turun</v>
      </c>
      <c r="L493" t="str">
        <f>IF(Table1[[#This Row],[a_uiqm]]&lt;Table1[[#This Row],[c_uiqm]],"Naik","Turun")</f>
        <v>Turun</v>
      </c>
      <c r="M493">
        <f>Table1[[#This Row],[c_uiqm]]-Table1[[#This Row],[a_uiqm]]</f>
        <v>-0.83220513343615021</v>
      </c>
      <c r="N493" t="str">
        <f>IF(Table1[[#This Row],[a_uciqe]]&lt;Table1[[#This Row],[b_uciqe]],"Naik","Turun")</f>
        <v>Turun</v>
      </c>
      <c r="O493" t="str">
        <f>IF(Table1[[#This Row],[b_uciqe]]&lt;Table1[[#This Row],[c_uciqe]],"Naik","Turun")</f>
        <v>Naik</v>
      </c>
      <c r="P493" t="str">
        <f>IF(Table1[[#This Row],[a_uciqe]]&lt;Table1[[#This Row],[c_uciqe]],"Naik","Turun")</f>
        <v>Naik</v>
      </c>
      <c r="Q493" t="s">
        <v>12</v>
      </c>
      <c r="R493" t="s">
        <v>19</v>
      </c>
      <c r="S493" t="s">
        <v>19</v>
      </c>
      <c r="T493" t="s">
        <v>19</v>
      </c>
    </row>
    <row r="494" spans="1:20" hidden="1" x14ac:dyDescent="0.25">
      <c r="A494">
        <v>492</v>
      </c>
      <c r="B494" t="s">
        <v>505</v>
      </c>
      <c r="C494" t="s">
        <v>12</v>
      </c>
      <c r="D494">
        <v>2.63151646105301</v>
      </c>
      <c r="E494">
        <v>0.88648789676901896</v>
      </c>
      <c r="F494">
        <v>2.67389454272928</v>
      </c>
      <c r="G494">
        <v>0.89374004132537899</v>
      </c>
      <c r="H494">
        <v>1.9455210641466301</v>
      </c>
      <c r="I494">
        <v>2.3479705249246301</v>
      </c>
      <c r="J494" t="str">
        <f>IF(Table1[[#This Row],[a_uiqm]]&lt;Table1[[#This Row],[b_uiqm]],"Naik","Turun")</f>
        <v>Naik</v>
      </c>
      <c r="K494" t="str">
        <f>IF(Table1[[#This Row],[b_uiqm]]&lt;Table1[[#This Row],[c_uiqm]],"Naik","Turun")</f>
        <v>Turun</v>
      </c>
      <c r="L494" t="str">
        <f>IF(Table1[[#This Row],[a_uiqm]]&lt;Table1[[#This Row],[c_uiqm]],"Naik","Turun")</f>
        <v>Turun</v>
      </c>
      <c r="M494">
        <f>Table1[[#This Row],[c_uiqm]]-Table1[[#This Row],[a_uiqm]]</f>
        <v>-0.6859953969063799</v>
      </c>
      <c r="N494" t="str">
        <f>IF(Table1[[#This Row],[a_uciqe]]&lt;Table1[[#This Row],[b_uciqe]],"Naik","Turun")</f>
        <v>Naik</v>
      </c>
      <c r="O494" t="str">
        <f>IF(Table1[[#This Row],[b_uciqe]]&lt;Table1[[#This Row],[c_uciqe]],"Naik","Turun")</f>
        <v>Naik</v>
      </c>
      <c r="P494" t="str">
        <f>IF(Table1[[#This Row],[a_uciqe]]&lt;Table1[[#This Row],[c_uciqe]],"Naik","Turun")</f>
        <v>Naik</v>
      </c>
      <c r="Q494" t="s">
        <v>12</v>
      </c>
      <c r="R494" t="s">
        <v>19</v>
      </c>
      <c r="S494" t="s">
        <v>19</v>
      </c>
      <c r="T494" t="s">
        <v>19</v>
      </c>
    </row>
    <row r="495" spans="1:20" hidden="1" x14ac:dyDescent="0.25">
      <c r="A495">
        <v>493</v>
      </c>
      <c r="B495" t="s">
        <v>506</v>
      </c>
      <c r="C495" t="s">
        <v>12</v>
      </c>
      <c r="D495">
        <v>2.4353669923973298</v>
      </c>
      <c r="E495">
        <v>1.2904330552841099</v>
      </c>
      <c r="F495">
        <v>2.4798535032117401</v>
      </c>
      <c r="G495">
        <v>1.26262318988579</v>
      </c>
      <c r="H495">
        <v>2.2872227799498499</v>
      </c>
      <c r="I495">
        <v>2.0441367400169201</v>
      </c>
      <c r="J495" t="str">
        <f>IF(Table1[[#This Row],[a_uiqm]]&lt;Table1[[#This Row],[b_uiqm]],"Naik","Turun")</f>
        <v>Naik</v>
      </c>
      <c r="K495" t="str">
        <f>IF(Table1[[#This Row],[b_uiqm]]&lt;Table1[[#This Row],[c_uiqm]],"Naik","Turun")</f>
        <v>Turun</v>
      </c>
      <c r="L495" t="str">
        <f>IF(Table1[[#This Row],[a_uiqm]]&lt;Table1[[#This Row],[c_uiqm]],"Naik","Turun")</f>
        <v>Turun</v>
      </c>
      <c r="M495">
        <f>Table1[[#This Row],[c_uiqm]]-Table1[[#This Row],[a_uiqm]]</f>
        <v>-0.14814421244747988</v>
      </c>
      <c r="N495" t="str">
        <f>IF(Table1[[#This Row],[a_uciqe]]&lt;Table1[[#This Row],[b_uciqe]],"Naik","Turun")</f>
        <v>Turun</v>
      </c>
      <c r="O495" t="str">
        <f>IF(Table1[[#This Row],[b_uciqe]]&lt;Table1[[#This Row],[c_uciqe]],"Naik","Turun")</f>
        <v>Naik</v>
      </c>
      <c r="P495" t="str">
        <f>IF(Table1[[#This Row],[a_uciqe]]&lt;Table1[[#This Row],[c_uciqe]],"Naik","Turun")</f>
        <v>Naik</v>
      </c>
      <c r="Q495" t="s">
        <v>12</v>
      </c>
      <c r="R495" t="s">
        <v>19</v>
      </c>
      <c r="S495" t="s">
        <v>19</v>
      </c>
      <c r="T495" t="s">
        <v>19</v>
      </c>
    </row>
    <row r="496" spans="1:20" hidden="1" x14ac:dyDescent="0.25">
      <c r="A496">
        <v>494</v>
      </c>
      <c r="B496" t="s">
        <v>507</v>
      </c>
      <c r="C496" t="s">
        <v>19</v>
      </c>
      <c r="D496">
        <v>1.57163243891122</v>
      </c>
      <c r="E496">
        <v>0.99622352149900695</v>
      </c>
      <c r="F496">
        <v>1.5529381875053601</v>
      </c>
      <c r="G496">
        <v>1.04198286051952</v>
      </c>
      <c r="H496">
        <v>1.7594029061891301</v>
      </c>
      <c r="I496">
        <v>1.3633685944615801</v>
      </c>
      <c r="J496" t="str">
        <f>IF(Table1[[#This Row],[a_uiqm]]&lt;Table1[[#This Row],[b_uiqm]],"Naik","Turun")</f>
        <v>Turun</v>
      </c>
      <c r="K496" t="str">
        <f>IF(Table1[[#This Row],[b_uiqm]]&lt;Table1[[#This Row],[c_uiqm]],"Naik","Turun")</f>
        <v>Naik</v>
      </c>
      <c r="L496" t="str">
        <f>IF(Table1[[#This Row],[a_uiqm]]&lt;Table1[[#This Row],[c_uiqm]],"Naik","Turun")</f>
        <v>Naik</v>
      </c>
      <c r="M496">
        <f>Table1[[#This Row],[c_uiqm]]-Table1[[#This Row],[a_uiqm]]</f>
        <v>0.18777046727791014</v>
      </c>
      <c r="N496" t="str">
        <f>IF(Table1[[#This Row],[a_uciqe]]&lt;Table1[[#This Row],[b_uciqe]],"Naik","Turun")</f>
        <v>Naik</v>
      </c>
      <c r="O496" t="str">
        <f>IF(Table1[[#This Row],[b_uciqe]]&lt;Table1[[#This Row],[c_uciqe]],"Naik","Turun")</f>
        <v>Naik</v>
      </c>
      <c r="P496" t="str">
        <f>IF(Table1[[#This Row],[a_uciqe]]&lt;Table1[[#This Row],[c_uciqe]],"Naik","Turun")</f>
        <v>Naik</v>
      </c>
      <c r="Q496" t="s">
        <v>19</v>
      </c>
      <c r="R496" t="s">
        <v>19</v>
      </c>
      <c r="S496" t="s">
        <v>19</v>
      </c>
      <c r="T496" t="s">
        <v>19</v>
      </c>
    </row>
    <row r="497" spans="1:20" hidden="1" x14ac:dyDescent="0.25">
      <c r="A497">
        <v>495</v>
      </c>
      <c r="B497" t="s">
        <v>508</v>
      </c>
      <c r="C497" t="s">
        <v>12</v>
      </c>
      <c r="D497">
        <v>1.9670627697415399</v>
      </c>
      <c r="E497">
        <v>0.77921446414694895</v>
      </c>
      <c r="F497">
        <v>2.20455645809123</v>
      </c>
      <c r="G497">
        <v>0.77690605108480104</v>
      </c>
      <c r="H497">
        <v>2.6218843153953402</v>
      </c>
      <c r="I497">
        <v>1.8670601139018601</v>
      </c>
      <c r="J497" t="str">
        <f>IF(Table1[[#This Row],[a_uiqm]]&lt;Table1[[#This Row],[b_uiqm]],"Naik","Turun")</f>
        <v>Naik</v>
      </c>
      <c r="K497" t="str">
        <f>IF(Table1[[#This Row],[b_uiqm]]&lt;Table1[[#This Row],[c_uiqm]],"Naik","Turun")</f>
        <v>Naik</v>
      </c>
      <c r="L497" t="str">
        <f>IF(Table1[[#This Row],[a_uiqm]]&lt;Table1[[#This Row],[c_uiqm]],"Naik","Turun")</f>
        <v>Naik</v>
      </c>
      <c r="M497">
        <f>Table1[[#This Row],[c_uiqm]]-Table1[[#This Row],[a_uiqm]]</f>
        <v>0.65482154565380024</v>
      </c>
      <c r="N497" t="str">
        <f>IF(Table1[[#This Row],[a_uciqe]]&lt;Table1[[#This Row],[b_uciqe]],"Naik","Turun")</f>
        <v>Turun</v>
      </c>
      <c r="O497" t="str">
        <f>IF(Table1[[#This Row],[b_uciqe]]&lt;Table1[[#This Row],[c_uciqe]],"Naik","Turun")</f>
        <v>Naik</v>
      </c>
      <c r="P497" t="str">
        <f>IF(Table1[[#This Row],[a_uciqe]]&lt;Table1[[#This Row],[c_uciqe]],"Naik","Turun")</f>
        <v>Naik</v>
      </c>
      <c r="Q497" t="s">
        <v>12</v>
      </c>
      <c r="R497" t="s">
        <v>19</v>
      </c>
      <c r="S497" t="s">
        <v>19</v>
      </c>
      <c r="T497" t="s">
        <v>19</v>
      </c>
    </row>
    <row r="498" spans="1:20" hidden="1" x14ac:dyDescent="0.25">
      <c r="A498">
        <v>496</v>
      </c>
      <c r="B498" t="s">
        <v>509</v>
      </c>
      <c r="C498" t="s">
        <v>12</v>
      </c>
      <c r="D498">
        <v>1.45611371544264</v>
      </c>
      <c r="E498">
        <v>1.42317933973927</v>
      </c>
      <c r="F498">
        <v>1.5312849780822899</v>
      </c>
      <c r="G498">
        <v>1.34951802941415</v>
      </c>
      <c r="H498">
        <v>2.1577146891893801</v>
      </c>
      <c r="I498">
        <v>2.1520730273580702</v>
      </c>
      <c r="J498" t="str">
        <f>IF(Table1[[#This Row],[a_uiqm]]&lt;Table1[[#This Row],[b_uiqm]],"Naik","Turun")</f>
        <v>Naik</v>
      </c>
      <c r="K498" t="str">
        <f>IF(Table1[[#This Row],[b_uiqm]]&lt;Table1[[#This Row],[c_uiqm]],"Naik","Turun")</f>
        <v>Naik</v>
      </c>
      <c r="L498" t="str">
        <f>IF(Table1[[#This Row],[a_uiqm]]&lt;Table1[[#This Row],[c_uiqm]],"Naik","Turun")</f>
        <v>Naik</v>
      </c>
      <c r="M498">
        <f>Table1[[#This Row],[c_uiqm]]-Table1[[#This Row],[a_uiqm]]</f>
        <v>0.70160097374674013</v>
      </c>
      <c r="N498" t="str">
        <f>IF(Table1[[#This Row],[a_uciqe]]&lt;Table1[[#This Row],[b_uciqe]],"Naik","Turun")</f>
        <v>Turun</v>
      </c>
      <c r="O498" t="str">
        <f>IF(Table1[[#This Row],[b_uciqe]]&lt;Table1[[#This Row],[c_uciqe]],"Naik","Turun")</f>
        <v>Naik</v>
      </c>
      <c r="P498" t="str">
        <f>IF(Table1[[#This Row],[a_uciqe]]&lt;Table1[[#This Row],[c_uciqe]],"Naik","Turun")</f>
        <v>Naik</v>
      </c>
      <c r="Q498" t="s">
        <v>12</v>
      </c>
      <c r="R498" t="s">
        <v>19</v>
      </c>
      <c r="S498" t="s">
        <v>19</v>
      </c>
      <c r="T498" t="s">
        <v>19</v>
      </c>
    </row>
    <row r="499" spans="1:20" hidden="1" x14ac:dyDescent="0.25">
      <c r="A499">
        <v>497</v>
      </c>
      <c r="B499" t="s">
        <v>510</v>
      </c>
      <c r="C499" t="s">
        <v>19</v>
      </c>
      <c r="D499">
        <v>2.9898520511185001</v>
      </c>
      <c r="E499">
        <v>0.80279197189044504</v>
      </c>
      <c r="F499">
        <v>3.0313727098197298</v>
      </c>
      <c r="G499">
        <v>0.80150170079029903</v>
      </c>
      <c r="H499">
        <v>3.1109467348670599</v>
      </c>
      <c r="I499">
        <v>1.4330855091369901</v>
      </c>
      <c r="J499" t="str">
        <f>IF(Table1[[#This Row],[a_uiqm]]&lt;Table1[[#This Row],[b_uiqm]],"Naik","Turun")</f>
        <v>Naik</v>
      </c>
      <c r="K499" t="str">
        <f>IF(Table1[[#This Row],[b_uiqm]]&lt;Table1[[#This Row],[c_uiqm]],"Naik","Turun")</f>
        <v>Naik</v>
      </c>
      <c r="L499" t="str">
        <f>IF(Table1[[#This Row],[a_uiqm]]&lt;Table1[[#This Row],[c_uiqm]],"Naik","Turun")</f>
        <v>Naik</v>
      </c>
      <c r="M499">
        <f>Table1[[#This Row],[c_uiqm]]-Table1[[#This Row],[a_uiqm]]</f>
        <v>0.12109468374855981</v>
      </c>
      <c r="N499" t="str">
        <f>IF(Table1[[#This Row],[a_uciqe]]&lt;Table1[[#This Row],[b_uciqe]],"Naik","Turun")</f>
        <v>Turun</v>
      </c>
      <c r="O499" t="str">
        <f>IF(Table1[[#This Row],[b_uciqe]]&lt;Table1[[#This Row],[c_uciqe]],"Naik","Turun")</f>
        <v>Naik</v>
      </c>
      <c r="P499" t="str">
        <f>IF(Table1[[#This Row],[a_uciqe]]&lt;Table1[[#This Row],[c_uciqe]],"Naik","Turun")</f>
        <v>Naik</v>
      </c>
      <c r="Q499" t="s">
        <v>19</v>
      </c>
      <c r="R499" t="s">
        <v>19</v>
      </c>
      <c r="S499" t="s">
        <v>19</v>
      </c>
      <c r="T499" t="s">
        <v>19</v>
      </c>
    </row>
    <row r="500" spans="1:20" hidden="1" x14ac:dyDescent="0.25">
      <c r="A500">
        <v>498</v>
      </c>
      <c r="B500" t="s">
        <v>511</v>
      </c>
      <c r="C500" t="s">
        <v>19</v>
      </c>
      <c r="D500">
        <v>1.6119582115331199</v>
      </c>
      <c r="E500">
        <v>1.0961666471650899</v>
      </c>
      <c r="F500">
        <v>1.6076395348183701</v>
      </c>
      <c r="G500">
        <v>1.0918468918639399</v>
      </c>
      <c r="H500">
        <v>1.99006394011055</v>
      </c>
      <c r="I500">
        <v>1.77344926632266</v>
      </c>
      <c r="J500" t="str">
        <f>IF(Table1[[#This Row],[a_uiqm]]&lt;Table1[[#This Row],[b_uiqm]],"Naik","Turun")</f>
        <v>Turun</v>
      </c>
      <c r="K500" t="str">
        <f>IF(Table1[[#This Row],[b_uiqm]]&lt;Table1[[#This Row],[c_uiqm]],"Naik","Turun")</f>
        <v>Naik</v>
      </c>
      <c r="L500" t="str">
        <f>IF(Table1[[#This Row],[a_uiqm]]&lt;Table1[[#This Row],[c_uiqm]],"Naik","Turun")</f>
        <v>Naik</v>
      </c>
      <c r="M500">
        <f>Table1[[#This Row],[c_uiqm]]-Table1[[#This Row],[a_uiqm]]</f>
        <v>0.37810572857743008</v>
      </c>
      <c r="N500" t="str">
        <f>IF(Table1[[#This Row],[a_uciqe]]&lt;Table1[[#This Row],[b_uciqe]],"Naik","Turun")</f>
        <v>Turun</v>
      </c>
      <c r="O500" t="str">
        <f>IF(Table1[[#This Row],[b_uciqe]]&lt;Table1[[#This Row],[c_uciqe]],"Naik","Turun")</f>
        <v>Naik</v>
      </c>
      <c r="P500" t="str">
        <f>IF(Table1[[#This Row],[a_uciqe]]&lt;Table1[[#This Row],[c_uciqe]],"Naik","Turun")</f>
        <v>Naik</v>
      </c>
      <c r="Q500" t="s">
        <v>19</v>
      </c>
      <c r="R500" t="s">
        <v>19</v>
      </c>
      <c r="S500" t="s">
        <v>19</v>
      </c>
      <c r="T500" t="s">
        <v>19</v>
      </c>
    </row>
    <row r="501" spans="1:20" x14ac:dyDescent="0.25">
      <c r="A501">
        <v>774</v>
      </c>
      <c r="B501" t="s">
        <v>787</v>
      </c>
      <c r="C501" t="s">
        <v>78</v>
      </c>
      <c r="D501">
        <v>2.6409904788357701</v>
      </c>
      <c r="E501">
        <v>1.34584996229357</v>
      </c>
      <c r="F501">
        <v>2.6262689829255601</v>
      </c>
      <c r="G501">
        <v>1.3735575481734901</v>
      </c>
      <c r="H501">
        <v>1.9526507571154901</v>
      </c>
      <c r="I501">
        <v>2.9653487157332301</v>
      </c>
      <c r="J501" t="str">
        <f>IF(Table1[[#This Row],[a_uiqm]]&lt;Table1[[#This Row],[b_uiqm]],"Naik","Turun")</f>
        <v>Turun</v>
      </c>
      <c r="K501" t="str">
        <f>IF(Table1[[#This Row],[b_uiqm]]&lt;Table1[[#This Row],[c_uiqm]],"Naik","Turun")</f>
        <v>Turun</v>
      </c>
      <c r="L501" t="str">
        <f>IF(Table1[[#This Row],[a_uiqm]]&lt;Table1[[#This Row],[c_uiqm]],"Naik","Turun")</f>
        <v>Turun</v>
      </c>
      <c r="M501">
        <f>Table1[[#This Row],[c_uiqm]]-Table1[[#This Row],[a_uiqm]]</f>
        <v>-0.68833972172028002</v>
      </c>
      <c r="N501" t="str">
        <f>IF(Table1[[#This Row],[a_uciqe]]&lt;Table1[[#This Row],[b_uciqe]],"Naik","Turun")</f>
        <v>Naik</v>
      </c>
      <c r="O501" t="str">
        <f>IF(Table1[[#This Row],[b_uciqe]]&lt;Table1[[#This Row],[c_uciqe]],"Naik","Turun")</f>
        <v>Naik</v>
      </c>
      <c r="P501" t="str">
        <f>IF(Table1[[#This Row],[a_uciqe]]&lt;Table1[[#This Row],[c_uciqe]],"Naik","Turun")</f>
        <v>Naik</v>
      </c>
      <c r="Q501" t="s">
        <v>78</v>
      </c>
      <c r="R501" t="s">
        <v>12</v>
      </c>
      <c r="S501" t="s">
        <v>12</v>
      </c>
      <c r="T501" t="s">
        <v>12</v>
      </c>
    </row>
    <row r="502" spans="1:20" hidden="1" x14ac:dyDescent="0.25">
      <c r="A502">
        <v>500</v>
      </c>
      <c r="B502" t="s">
        <v>513</v>
      </c>
      <c r="C502" t="s">
        <v>12</v>
      </c>
      <c r="D502">
        <v>1.37660451326893</v>
      </c>
      <c r="E502">
        <v>0.49408306368607502</v>
      </c>
      <c r="F502">
        <v>1.44103350891072</v>
      </c>
      <c r="G502">
        <v>0.489998346289236</v>
      </c>
      <c r="H502">
        <v>2.4410897567605798</v>
      </c>
      <c r="I502">
        <v>0.55889597972243998</v>
      </c>
      <c r="J502" t="str">
        <f>IF(Table1[[#This Row],[a_uiqm]]&lt;Table1[[#This Row],[b_uiqm]],"Naik","Turun")</f>
        <v>Naik</v>
      </c>
      <c r="K502" t="str">
        <f>IF(Table1[[#This Row],[b_uiqm]]&lt;Table1[[#This Row],[c_uiqm]],"Naik","Turun")</f>
        <v>Naik</v>
      </c>
      <c r="L502" t="str">
        <f>IF(Table1[[#This Row],[a_uiqm]]&lt;Table1[[#This Row],[c_uiqm]],"Naik","Turun")</f>
        <v>Naik</v>
      </c>
      <c r="M502">
        <f>Table1[[#This Row],[c_uiqm]]-Table1[[#This Row],[a_uiqm]]</f>
        <v>1.0644852434916499</v>
      </c>
      <c r="N502" t="str">
        <f>IF(Table1[[#This Row],[a_uciqe]]&lt;Table1[[#This Row],[b_uciqe]],"Naik","Turun")</f>
        <v>Turun</v>
      </c>
      <c r="O502" t="str">
        <f>IF(Table1[[#This Row],[b_uciqe]]&lt;Table1[[#This Row],[c_uciqe]],"Naik","Turun")</f>
        <v>Naik</v>
      </c>
      <c r="P502" t="str">
        <f>IF(Table1[[#This Row],[a_uciqe]]&lt;Table1[[#This Row],[c_uciqe]],"Naik","Turun")</f>
        <v>Naik</v>
      </c>
      <c r="Q502" t="s">
        <v>12</v>
      </c>
      <c r="R502" t="s">
        <v>19</v>
      </c>
      <c r="S502" t="s">
        <v>19</v>
      </c>
      <c r="T502" t="s">
        <v>19</v>
      </c>
    </row>
    <row r="503" spans="1:20" hidden="1" x14ac:dyDescent="0.25">
      <c r="A503">
        <v>501</v>
      </c>
      <c r="B503" t="s">
        <v>514</v>
      </c>
      <c r="C503" t="s">
        <v>12</v>
      </c>
      <c r="D503">
        <v>2.0922887395987702</v>
      </c>
      <c r="E503">
        <v>0.90896651448054699</v>
      </c>
      <c r="F503">
        <v>2.2948324821534101</v>
      </c>
      <c r="G503">
        <v>0.88372314994128098</v>
      </c>
      <c r="H503">
        <v>2.5953405743896298</v>
      </c>
      <c r="I503">
        <v>1.32143291778887</v>
      </c>
      <c r="J503" t="str">
        <f>IF(Table1[[#This Row],[a_uiqm]]&lt;Table1[[#This Row],[b_uiqm]],"Naik","Turun")</f>
        <v>Naik</v>
      </c>
      <c r="K503" t="str">
        <f>IF(Table1[[#This Row],[b_uiqm]]&lt;Table1[[#This Row],[c_uiqm]],"Naik","Turun")</f>
        <v>Naik</v>
      </c>
      <c r="L503" t="str">
        <f>IF(Table1[[#This Row],[a_uiqm]]&lt;Table1[[#This Row],[c_uiqm]],"Naik","Turun")</f>
        <v>Naik</v>
      </c>
      <c r="M503">
        <f>Table1[[#This Row],[c_uiqm]]-Table1[[#This Row],[a_uiqm]]</f>
        <v>0.50305183479085969</v>
      </c>
      <c r="N503" t="str">
        <f>IF(Table1[[#This Row],[a_uciqe]]&lt;Table1[[#This Row],[b_uciqe]],"Naik","Turun")</f>
        <v>Turun</v>
      </c>
      <c r="O503" t="str">
        <f>IF(Table1[[#This Row],[b_uciqe]]&lt;Table1[[#This Row],[c_uciqe]],"Naik","Turun")</f>
        <v>Naik</v>
      </c>
      <c r="P503" t="str">
        <f>IF(Table1[[#This Row],[a_uciqe]]&lt;Table1[[#This Row],[c_uciqe]],"Naik","Turun")</f>
        <v>Naik</v>
      </c>
      <c r="Q503" t="s">
        <v>12</v>
      </c>
      <c r="R503" t="s">
        <v>19</v>
      </c>
      <c r="S503" t="s">
        <v>19</v>
      </c>
      <c r="T503" t="s">
        <v>19</v>
      </c>
    </row>
    <row r="504" spans="1:20" x14ac:dyDescent="0.25">
      <c r="A504">
        <v>789</v>
      </c>
      <c r="B504" t="s">
        <v>802</v>
      </c>
      <c r="C504" t="s">
        <v>12</v>
      </c>
      <c r="D504">
        <v>2.2680763978170502</v>
      </c>
      <c r="E504">
        <v>1.0169092572082801</v>
      </c>
      <c r="F504">
        <v>2.2398798798883899</v>
      </c>
      <c r="G504">
        <v>1.04517604292257</v>
      </c>
      <c r="H504">
        <v>2.1469352110693598</v>
      </c>
      <c r="I504">
        <v>1.9074830401477501</v>
      </c>
      <c r="J504" t="str">
        <f>IF(Table1[[#This Row],[a_uiqm]]&lt;Table1[[#This Row],[b_uiqm]],"Naik","Turun")</f>
        <v>Turun</v>
      </c>
      <c r="K504" t="str">
        <f>IF(Table1[[#This Row],[b_uiqm]]&lt;Table1[[#This Row],[c_uiqm]],"Naik","Turun")</f>
        <v>Turun</v>
      </c>
      <c r="L504" t="str">
        <f>IF(Table1[[#This Row],[a_uiqm]]&lt;Table1[[#This Row],[c_uiqm]],"Naik","Turun")</f>
        <v>Turun</v>
      </c>
      <c r="M504">
        <f>Table1[[#This Row],[c_uiqm]]-Table1[[#This Row],[a_uiqm]]</f>
        <v>-0.12114118674769037</v>
      </c>
      <c r="N504" t="str">
        <f>IF(Table1[[#This Row],[a_uciqe]]&lt;Table1[[#This Row],[b_uciqe]],"Naik","Turun")</f>
        <v>Naik</v>
      </c>
      <c r="O504" t="str">
        <f>IF(Table1[[#This Row],[b_uciqe]]&lt;Table1[[#This Row],[c_uciqe]],"Naik","Turun")</f>
        <v>Naik</v>
      </c>
      <c r="P504" t="str">
        <f>IF(Table1[[#This Row],[a_uciqe]]&lt;Table1[[#This Row],[c_uciqe]],"Naik","Turun")</f>
        <v>Naik</v>
      </c>
      <c r="Q504" t="s">
        <v>12</v>
      </c>
      <c r="R504" t="s">
        <v>12</v>
      </c>
      <c r="S504" t="s">
        <v>12</v>
      </c>
      <c r="T504" t="s">
        <v>12</v>
      </c>
    </row>
    <row r="505" spans="1:20" hidden="1" x14ac:dyDescent="0.25">
      <c r="A505">
        <v>503</v>
      </c>
      <c r="B505" t="s">
        <v>516</v>
      </c>
      <c r="C505" t="s">
        <v>78</v>
      </c>
      <c r="D505">
        <v>3.1394686301561299</v>
      </c>
      <c r="E505">
        <v>0.674214792783008</v>
      </c>
      <c r="F505">
        <v>3.2285036727004499</v>
      </c>
      <c r="G505">
        <v>0.66908141221754902</v>
      </c>
      <c r="H505">
        <v>2.46519121385901</v>
      </c>
      <c r="I505">
        <v>1.1177004297873501</v>
      </c>
      <c r="J505" t="str">
        <f>IF(Table1[[#This Row],[a_uiqm]]&lt;Table1[[#This Row],[b_uiqm]],"Naik","Turun")</f>
        <v>Naik</v>
      </c>
      <c r="K505" t="str">
        <f>IF(Table1[[#This Row],[b_uiqm]]&lt;Table1[[#This Row],[c_uiqm]],"Naik","Turun")</f>
        <v>Turun</v>
      </c>
      <c r="L505" t="str">
        <f>IF(Table1[[#This Row],[a_uiqm]]&lt;Table1[[#This Row],[c_uiqm]],"Naik","Turun")</f>
        <v>Turun</v>
      </c>
      <c r="M505">
        <f>Table1[[#This Row],[c_uiqm]]-Table1[[#This Row],[a_uiqm]]</f>
        <v>-0.6742774162971199</v>
      </c>
      <c r="N505" t="str">
        <f>IF(Table1[[#This Row],[a_uciqe]]&lt;Table1[[#This Row],[b_uciqe]],"Naik","Turun")</f>
        <v>Turun</v>
      </c>
      <c r="O505" t="str">
        <f>IF(Table1[[#This Row],[b_uciqe]]&lt;Table1[[#This Row],[c_uciqe]],"Naik","Turun")</f>
        <v>Naik</v>
      </c>
      <c r="P505" t="str">
        <f>IF(Table1[[#This Row],[a_uciqe]]&lt;Table1[[#This Row],[c_uciqe]],"Naik","Turun")</f>
        <v>Naik</v>
      </c>
      <c r="Q505" t="s">
        <v>78</v>
      </c>
      <c r="R505" t="s">
        <v>19</v>
      </c>
      <c r="S505" t="s">
        <v>19</v>
      </c>
      <c r="T505" t="s">
        <v>19</v>
      </c>
    </row>
    <row r="506" spans="1:20" hidden="1" x14ac:dyDescent="0.25">
      <c r="A506">
        <v>504</v>
      </c>
      <c r="B506" t="s">
        <v>517</v>
      </c>
      <c r="C506" t="s">
        <v>12</v>
      </c>
      <c r="D506">
        <v>3.22232894978226</v>
      </c>
      <c r="E506">
        <v>0.97873512019461595</v>
      </c>
      <c r="F506">
        <v>3.3277655781826998</v>
      </c>
      <c r="G506">
        <v>0.98532401316989604</v>
      </c>
      <c r="H506">
        <v>3.0600952492320701</v>
      </c>
      <c r="I506">
        <v>1.5287789866757899</v>
      </c>
      <c r="J506" t="str">
        <f>IF(Table1[[#This Row],[a_uiqm]]&lt;Table1[[#This Row],[b_uiqm]],"Naik","Turun")</f>
        <v>Naik</v>
      </c>
      <c r="K506" t="str">
        <f>IF(Table1[[#This Row],[b_uiqm]]&lt;Table1[[#This Row],[c_uiqm]],"Naik","Turun")</f>
        <v>Turun</v>
      </c>
      <c r="L506" t="str">
        <f>IF(Table1[[#This Row],[a_uiqm]]&lt;Table1[[#This Row],[c_uiqm]],"Naik","Turun")</f>
        <v>Turun</v>
      </c>
      <c r="M506">
        <f>Table1[[#This Row],[c_uiqm]]-Table1[[#This Row],[a_uiqm]]</f>
        <v>-0.16223370055018993</v>
      </c>
      <c r="N506" t="str">
        <f>IF(Table1[[#This Row],[a_uciqe]]&lt;Table1[[#This Row],[b_uciqe]],"Naik","Turun")</f>
        <v>Naik</v>
      </c>
      <c r="O506" t="str">
        <f>IF(Table1[[#This Row],[b_uciqe]]&lt;Table1[[#This Row],[c_uciqe]],"Naik","Turun")</f>
        <v>Naik</v>
      </c>
      <c r="P506" t="str">
        <f>IF(Table1[[#This Row],[a_uciqe]]&lt;Table1[[#This Row],[c_uciqe]],"Naik","Turun")</f>
        <v>Naik</v>
      </c>
      <c r="Q506" t="s">
        <v>12</v>
      </c>
      <c r="R506" t="s">
        <v>19</v>
      </c>
      <c r="S506" t="s">
        <v>19</v>
      </c>
      <c r="T506" t="s">
        <v>19</v>
      </c>
    </row>
    <row r="507" spans="1:20" x14ac:dyDescent="0.25">
      <c r="A507">
        <v>796</v>
      </c>
      <c r="B507" t="s">
        <v>809</v>
      </c>
      <c r="C507" t="s">
        <v>12</v>
      </c>
      <c r="D507">
        <v>3.1864219408524899</v>
      </c>
      <c r="E507">
        <v>0.78357780455978798</v>
      </c>
      <c r="F507">
        <v>3.21030519024078</v>
      </c>
      <c r="G507">
        <v>0.78954902135622496</v>
      </c>
      <c r="H507">
        <v>2.9225405005749798</v>
      </c>
      <c r="I507">
        <v>1.0253190656566999</v>
      </c>
      <c r="J507" t="str">
        <f>IF(Table1[[#This Row],[a_uiqm]]&lt;Table1[[#This Row],[b_uiqm]],"Naik","Turun")</f>
        <v>Naik</v>
      </c>
      <c r="K507" t="str">
        <f>IF(Table1[[#This Row],[b_uiqm]]&lt;Table1[[#This Row],[c_uiqm]],"Naik","Turun")</f>
        <v>Turun</v>
      </c>
      <c r="L507" t="str">
        <f>IF(Table1[[#This Row],[a_uiqm]]&lt;Table1[[#This Row],[c_uiqm]],"Naik","Turun")</f>
        <v>Turun</v>
      </c>
      <c r="M507">
        <f>Table1[[#This Row],[c_uiqm]]-Table1[[#This Row],[a_uiqm]]</f>
        <v>-0.26388144027751004</v>
      </c>
      <c r="N507" t="str">
        <f>IF(Table1[[#This Row],[a_uciqe]]&lt;Table1[[#This Row],[b_uciqe]],"Naik","Turun")</f>
        <v>Naik</v>
      </c>
      <c r="O507" t="str">
        <f>IF(Table1[[#This Row],[b_uciqe]]&lt;Table1[[#This Row],[c_uciqe]],"Naik","Turun")</f>
        <v>Naik</v>
      </c>
      <c r="P507" t="str">
        <f>IF(Table1[[#This Row],[a_uciqe]]&lt;Table1[[#This Row],[c_uciqe]],"Naik","Turun")</f>
        <v>Naik</v>
      </c>
      <c r="Q507" t="s">
        <v>12</v>
      </c>
      <c r="R507" t="s">
        <v>12</v>
      </c>
      <c r="S507" t="s">
        <v>12</v>
      </c>
      <c r="T507" t="s">
        <v>12</v>
      </c>
    </row>
    <row r="508" spans="1:20" x14ac:dyDescent="0.25">
      <c r="A508">
        <v>802</v>
      </c>
      <c r="B508" t="s">
        <v>815</v>
      </c>
      <c r="C508" t="s">
        <v>12</v>
      </c>
      <c r="D508">
        <v>3.1556902864748202</v>
      </c>
      <c r="E508">
        <v>0.94086315526929398</v>
      </c>
      <c r="F508">
        <v>3.23035343992562</v>
      </c>
      <c r="G508">
        <v>0.91340417082334002</v>
      </c>
      <c r="H508">
        <v>2.71600654829495</v>
      </c>
      <c r="I508">
        <v>2.6242176004161801</v>
      </c>
      <c r="J508" t="str">
        <f>IF(Table1[[#This Row],[a_uiqm]]&lt;Table1[[#This Row],[b_uiqm]],"Naik","Turun")</f>
        <v>Naik</v>
      </c>
      <c r="K508" t="str">
        <f>IF(Table1[[#This Row],[b_uiqm]]&lt;Table1[[#This Row],[c_uiqm]],"Naik","Turun")</f>
        <v>Turun</v>
      </c>
      <c r="L508" t="str">
        <f>IF(Table1[[#This Row],[a_uiqm]]&lt;Table1[[#This Row],[c_uiqm]],"Naik","Turun")</f>
        <v>Turun</v>
      </c>
      <c r="M508">
        <f>Table1[[#This Row],[c_uiqm]]-Table1[[#This Row],[a_uiqm]]</f>
        <v>-0.43968373817987016</v>
      </c>
      <c r="N508" t="str">
        <f>IF(Table1[[#This Row],[a_uciqe]]&lt;Table1[[#This Row],[b_uciqe]],"Naik","Turun")</f>
        <v>Turun</v>
      </c>
      <c r="O508" t="str">
        <f>IF(Table1[[#This Row],[b_uciqe]]&lt;Table1[[#This Row],[c_uciqe]],"Naik","Turun")</f>
        <v>Naik</v>
      </c>
      <c r="P508" t="str">
        <f>IF(Table1[[#This Row],[a_uciqe]]&lt;Table1[[#This Row],[c_uciqe]],"Naik","Turun")</f>
        <v>Naik</v>
      </c>
      <c r="Q508" t="s">
        <v>12</v>
      </c>
      <c r="R508" t="s">
        <v>12</v>
      </c>
      <c r="S508" t="s">
        <v>12</v>
      </c>
      <c r="T508" t="s">
        <v>12</v>
      </c>
    </row>
    <row r="509" spans="1:20" x14ac:dyDescent="0.25">
      <c r="A509">
        <v>812</v>
      </c>
      <c r="B509" t="s">
        <v>825</v>
      </c>
      <c r="C509" t="s">
        <v>12</v>
      </c>
      <c r="D509">
        <v>3.2179441327373199</v>
      </c>
      <c r="E509">
        <v>0.76955689420051798</v>
      </c>
      <c r="F509">
        <v>3.2160398186744898</v>
      </c>
      <c r="G509">
        <v>0.75853158010526001</v>
      </c>
      <c r="H509">
        <v>2.9572826693087801</v>
      </c>
      <c r="I509">
        <v>1.0103652030189401</v>
      </c>
      <c r="J509" t="str">
        <f>IF(Table1[[#This Row],[a_uiqm]]&lt;Table1[[#This Row],[b_uiqm]],"Naik","Turun")</f>
        <v>Turun</v>
      </c>
      <c r="K509" t="str">
        <f>IF(Table1[[#This Row],[b_uiqm]]&lt;Table1[[#This Row],[c_uiqm]],"Naik","Turun")</f>
        <v>Turun</v>
      </c>
      <c r="L509" t="str">
        <f>IF(Table1[[#This Row],[a_uiqm]]&lt;Table1[[#This Row],[c_uiqm]],"Naik","Turun")</f>
        <v>Turun</v>
      </c>
      <c r="M509">
        <f>Table1[[#This Row],[c_uiqm]]-Table1[[#This Row],[a_uiqm]]</f>
        <v>-0.2606614634285398</v>
      </c>
      <c r="N509" t="str">
        <f>IF(Table1[[#This Row],[a_uciqe]]&lt;Table1[[#This Row],[b_uciqe]],"Naik","Turun")</f>
        <v>Turun</v>
      </c>
      <c r="O509" t="str">
        <f>IF(Table1[[#This Row],[b_uciqe]]&lt;Table1[[#This Row],[c_uciqe]],"Naik","Turun")</f>
        <v>Naik</v>
      </c>
      <c r="P509" t="str">
        <f>IF(Table1[[#This Row],[a_uciqe]]&lt;Table1[[#This Row],[c_uciqe]],"Naik","Turun")</f>
        <v>Naik</v>
      </c>
      <c r="Q509" t="s">
        <v>12</v>
      </c>
      <c r="R509" t="s">
        <v>12</v>
      </c>
      <c r="S509" t="s">
        <v>12</v>
      </c>
      <c r="T509" t="s">
        <v>12</v>
      </c>
    </row>
    <row r="510" spans="1:20" x14ac:dyDescent="0.25">
      <c r="A510">
        <v>821</v>
      </c>
      <c r="B510" t="s">
        <v>834</v>
      </c>
      <c r="C510" t="s">
        <v>12</v>
      </c>
      <c r="D510">
        <v>2.72711997455573</v>
      </c>
      <c r="E510">
        <v>0.76549348776927495</v>
      </c>
      <c r="F510">
        <v>2.7649545989921198</v>
      </c>
      <c r="G510">
        <v>0.77970956138088199</v>
      </c>
      <c r="H510">
        <v>2.9041276358529302</v>
      </c>
      <c r="I510">
        <v>1.3893710140964901</v>
      </c>
      <c r="J510" t="str">
        <f>IF(Table1[[#This Row],[a_uiqm]]&lt;Table1[[#This Row],[b_uiqm]],"Naik","Turun")</f>
        <v>Naik</v>
      </c>
      <c r="K510" t="str">
        <f>IF(Table1[[#This Row],[b_uiqm]]&lt;Table1[[#This Row],[c_uiqm]],"Naik","Turun")</f>
        <v>Naik</v>
      </c>
      <c r="L510" t="str">
        <f>IF(Table1[[#This Row],[a_uiqm]]&lt;Table1[[#This Row],[c_uiqm]],"Naik","Turun")</f>
        <v>Naik</v>
      </c>
      <c r="M510">
        <f>Table1[[#This Row],[c_uiqm]]-Table1[[#This Row],[a_uiqm]]</f>
        <v>0.17700766129720025</v>
      </c>
      <c r="N510" t="str">
        <f>IF(Table1[[#This Row],[a_uciqe]]&lt;Table1[[#This Row],[b_uciqe]],"Naik","Turun")</f>
        <v>Naik</v>
      </c>
      <c r="O510" t="str">
        <f>IF(Table1[[#This Row],[b_uciqe]]&lt;Table1[[#This Row],[c_uciqe]],"Naik","Turun")</f>
        <v>Naik</v>
      </c>
      <c r="P510" t="str">
        <f>IF(Table1[[#This Row],[a_uciqe]]&lt;Table1[[#This Row],[c_uciqe]],"Naik","Turun")</f>
        <v>Naik</v>
      </c>
      <c r="Q510" t="s">
        <v>12</v>
      </c>
      <c r="R510" t="s">
        <v>12</v>
      </c>
      <c r="S510" t="s">
        <v>12</v>
      </c>
      <c r="T510" t="s">
        <v>12</v>
      </c>
    </row>
    <row r="511" spans="1:20" hidden="1" x14ac:dyDescent="0.25">
      <c r="A511">
        <v>509</v>
      </c>
      <c r="B511" t="s">
        <v>522</v>
      </c>
      <c r="C511" t="s">
        <v>12</v>
      </c>
      <c r="D511">
        <v>2.8182410370897002</v>
      </c>
      <c r="E511">
        <v>0.66076084481744901</v>
      </c>
      <c r="F511">
        <v>2.99762126280979</v>
      </c>
      <c r="G511">
        <v>0.67082621811790599</v>
      </c>
      <c r="H511">
        <v>2.7303391670078598</v>
      </c>
      <c r="I511">
        <v>1.4650455765279</v>
      </c>
      <c r="J511" t="str">
        <f>IF(Table1[[#This Row],[a_uiqm]]&lt;Table1[[#This Row],[b_uiqm]],"Naik","Turun")</f>
        <v>Naik</v>
      </c>
      <c r="K511" t="str">
        <f>IF(Table1[[#This Row],[b_uiqm]]&lt;Table1[[#This Row],[c_uiqm]],"Naik","Turun")</f>
        <v>Turun</v>
      </c>
      <c r="L511" t="str">
        <f>IF(Table1[[#This Row],[a_uiqm]]&lt;Table1[[#This Row],[c_uiqm]],"Naik","Turun")</f>
        <v>Turun</v>
      </c>
      <c r="M511">
        <f>Table1[[#This Row],[c_uiqm]]-Table1[[#This Row],[a_uiqm]]</f>
        <v>-8.7901870081840361E-2</v>
      </c>
      <c r="N511" t="str">
        <f>IF(Table1[[#This Row],[a_uciqe]]&lt;Table1[[#This Row],[b_uciqe]],"Naik","Turun")</f>
        <v>Naik</v>
      </c>
      <c r="O511" t="str">
        <f>IF(Table1[[#This Row],[b_uciqe]]&lt;Table1[[#This Row],[c_uciqe]],"Naik","Turun")</f>
        <v>Naik</v>
      </c>
      <c r="P511" t="str">
        <f>IF(Table1[[#This Row],[a_uciqe]]&lt;Table1[[#This Row],[c_uciqe]],"Naik","Turun")</f>
        <v>Naik</v>
      </c>
      <c r="Q511" t="s">
        <v>12</v>
      </c>
      <c r="R511" t="s">
        <v>19</v>
      </c>
      <c r="S511" t="s">
        <v>19</v>
      </c>
      <c r="T511" t="s">
        <v>19</v>
      </c>
    </row>
    <row r="512" spans="1:20" hidden="1" x14ac:dyDescent="0.25">
      <c r="A512">
        <v>510</v>
      </c>
      <c r="B512" t="s">
        <v>523</v>
      </c>
      <c r="C512" t="s">
        <v>12</v>
      </c>
      <c r="D512">
        <v>1.88723011842466</v>
      </c>
      <c r="E512">
        <v>0.77447407119384704</v>
      </c>
      <c r="F512">
        <v>2.0187201858314201</v>
      </c>
      <c r="G512">
        <v>0.76079248171823899</v>
      </c>
      <c r="H512">
        <v>2.2915355092232201</v>
      </c>
      <c r="I512">
        <v>1.0252507141001601</v>
      </c>
      <c r="J512" t="str">
        <f>IF(Table1[[#This Row],[a_uiqm]]&lt;Table1[[#This Row],[b_uiqm]],"Naik","Turun")</f>
        <v>Naik</v>
      </c>
      <c r="K512" t="str">
        <f>IF(Table1[[#This Row],[b_uiqm]]&lt;Table1[[#This Row],[c_uiqm]],"Naik","Turun")</f>
        <v>Naik</v>
      </c>
      <c r="L512" t="str">
        <f>IF(Table1[[#This Row],[a_uiqm]]&lt;Table1[[#This Row],[c_uiqm]],"Naik","Turun")</f>
        <v>Naik</v>
      </c>
      <c r="M512">
        <f>Table1[[#This Row],[c_uiqm]]-Table1[[#This Row],[a_uiqm]]</f>
        <v>0.40430539079856009</v>
      </c>
      <c r="N512" t="str">
        <f>IF(Table1[[#This Row],[a_uciqe]]&lt;Table1[[#This Row],[b_uciqe]],"Naik","Turun")</f>
        <v>Turun</v>
      </c>
      <c r="O512" t="str">
        <f>IF(Table1[[#This Row],[b_uciqe]]&lt;Table1[[#This Row],[c_uciqe]],"Naik","Turun")</f>
        <v>Naik</v>
      </c>
      <c r="P512" t="str">
        <f>IF(Table1[[#This Row],[a_uciqe]]&lt;Table1[[#This Row],[c_uciqe]],"Naik","Turun")</f>
        <v>Naik</v>
      </c>
      <c r="Q512" t="s">
        <v>12</v>
      </c>
      <c r="R512" t="s">
        <v>19</v>
      </c>
      <c r="S512" t="s">
        <v>19</v>
      </c>
      <c r="T512" t="s">
        <v>19</v>
      </c>
    </row>
    <row r="513" spans="1:20" hidden="1" x14ac:dyDescent="0.25">
      <c r="A513">
        <v>511</v>
      </c>
      <c r="B513" t="s">
        <v>524</v>
      </c>
      <c r="C513" t="s">
        <v>12</v>
      </c>
      <c r="D513">
        <v>2.5783080042628899</v>
      </c>
      <c r="E513">
        <v>0.76730945617020296</v>
      </c>
      <c r="F513">
        <v>2.7832398063264598</v>
      </c>
      <c r="G513">
        <v>0.76672576102621603</v>
      </c>
      <c r="H513">
        <v>2.7753686801561899</v>
      </c>
      <c r="I513">
        <v>1.34756127817709</v>
      </c>
      <c r="J513" t="str">
        <f>IF(Table1[[#This Row],[a_uiqm]]&lt;Table1[[#This Row],[b_uiqm]],"Naik","Turun")</f>
        <v>Naik</v>
      </c>
      <c r="K513" t="str">
        <f>IF(Table1[[#This Row],[b_uiqm]]&lt;Table1[[#This Row],[c_uiqm]],"Naik","Turun")</f>
        <v>Turun</v>
      </c>
      <c r="L513" t="str">
        <f>IF(Table1[[#This Row],[a_uiqm]]&lt;Table1[[#This Row],[c_uiqm]],"Naik","Turun")</f>
        <v>Naik</v>
      </c>
      <c r="M513">
        <f>Table1[[#This Row],[c_uiqm]]-Table1[[#This Row],[a_uiqm]]</f>
        <v>0.19706067589330001</v>
      </c>
      <c r="N513" t="str">
        <f>IF(Table1[[#This Row],[a_uciqe]]&lt;Table1[[#This Row],[b_uciqe]],"Naik","Turun")</f>
        <v>Turun</v>
      </c>
      <c r="O513" t="str">
        <f>IF(Table1[[#This Row],[b_uciqe]]&lt;Table1[[#This Row],[c_uciqe]],"Naik","Turun")</f>
        <v>Naik</v>
      </c>
      <c r="P513" t="str">
        <f>IF(Table1[[#This Row],[a_uciqe]]&lt;Table1[[#This Row],[c_uciqe]],"Naik","Turun")</f>
        <v>Naik</v>
      </c>
      <c r="Q513" t="s">
        <v>12</v>
      </c>
      <c r="R513" t="s">
        <v>19</v>
      </c>
      <c r="S513" t="s">
        <v>19</v>
      </c>
      <c r="T513" t="s">
        <v>19</v>
      </c>
    </row>
    <row r="514" spans="1:20" hidden="1" x14ac:dyDescent="0.25">
      <c r="A514">
        <v>512</v>
      </c>
      <c r="B514" t="s">
        <v>525</v>
      </c>
      <c r="C514" t="s">
        <v>12</v>
      </c>
      <c r="D514">
        <v>1.96433479007325</v>
      </c>
      <c r="E514">
        <v>0.83874430724806903</v>
      </c>
      <c r="F514">
        <v>2.1378717454357701</v>
      </c>
      <c r="G514">
        <v>0.80873121411078597</v>
      </c>
      <c r="H514">
        <v>2.6057626333855901</v>
      </c>
      <c r="I514">
        <v>1.29494555435773</v>
      </c>
      <c r="J514" t="str">
        <f>IF(Table1[[#This Row],[a_uiqm]]&lt;Table1[[#This Row],[b_uiqm]],"Naik","Turun")</f>
        <v>Naik</v>
      </c>
      <c r="K514" t="str">
        <f>IF(Table1[[#This Row],[b_uiqm]]&lt;Table1[[#This Row],[c_uiqm]],"Naik","Turun")</f>
        <v>Naik</v>
      </c>
      <c r="L514" t="str">
        <f>IF(Table1[[#This Row],[a_uiqm]]&lt;Table1[[#This Row],[c_uiqm]],"Naik","Turun")</f>
        <v>Naik</v>
      </c>
      <c r="M514">
        <f>Table1[[#This Row],[c_uiqm]]-Table1[[#This Row],[a_uiqm]]</f>
        <v>0.64142784331234015</v>
      </c>
      <c r="N514" t="str">
        <f>IF(Table1[[#This Row],[a_uciqe]]&lt;Table1[[#This Row],[b_uciqe]],"Naik","Turun")</f>
        <v>Turun</v>
      </c>
      <c r="O514" t="str">
        <f>IF(Table1[[#This Row],[b_uciqe]]&lt;Table1[[#This Row],[c_uciqe]],"Naik","Turun")</f>
        <v>Naik</v>
      </c>
      <c r="P514" t="str">
        <f>IF(Table1[[#This Row],[a_uciqe]]&lt;Table1[[#This Row],[c_uciqe]],"Naik","Turun")</f>
        <v>Naik</v>
      </c>
      <c r="Q514" t="s">
        <v>12</v>
      </c>
      <c r="R514" t="s">
        <v>19</v>
      </c>
      <c r="S514" t="s">
        <v>19</v>
      </c>
      <c r="T514" t="s">
        <v>19</v>
      </c>
    </row>
    <row r="515" spans="1:20" x14ac:dyDescent="0.25">
      <c r="A515">
        <v>4</v>
      </c>
      <c r="B515" t="s">
        <v>15</v>
      </c>
      <c r="C515" t="s">
        <v>12</v>
      </c>
      <c r="D515">
        <v>2.56652698409474</v>
      </c>
      <c r="E515">
        <v>2.1562270567486599</v>
      </c>
      <c r="F515">
        <v>2.5087311568406201</v>
      </c>
      <c r="G515">
        <v>2.1324835797386901</v>
      </c>
      <c r="H515">
        <v>2.0949627585060302</v>
      </c>
      <c r="I515">
        <v>2.5409882459991699</v>
      </c>
      <c r="J515" t="str">
        <f>IF(Table1[[#This Row],[a_uiqm]]&lt;Table1[[#This Row],[b_uiqm]],"Naik","Turun")</f>
        <v>Turun</v>
      </c>
      <c r="K515" t="str">
        <f>IF(Table1[[#This Row],[b_uiqm]]&lt;Table1[[#This Row],[c_uiqm]],"Naik","Turun")</f>
        <v>Turun</v>
      </c>
      <c r="L515" t="str">
        <f>IF(Table1[[#This Row],[a_uiqm]]&lt;Table1[[#This Row],[c_uiqm]],"Naik","Turun")</f>
        <v>Turun</v>
      </c>
      <c r="M515">
        <f>Table1[[#This Row],[c_uiqm]]-Table1[[#This Row],[a_uiqm]]</f>
        <v>-0.47156422558870981</v>
      </c>
      <c r="N515" t="str">
        <f>IF(Table1[[#This Row],[a_uciqe]]&lt;Table1[[#This Row],[b_uciqe]],"Naik","Turun")</f>
        <v>Turun</v>
      </c>
      <c r="O515" t="str">
        <f>IF(Table1[[#This Row],[b_uciqe]]&lt;Table1[[#This Row],[c_uciqe]],"Naik","Turun")</f>
        <v>Naik</v>
      </c>
      <c r="P515" t="str">
        <f>IF(Table1[[#This Row],[a_uciqe]]&lt;Table1[[#This Row],[c_uciqe]],"Naik","Turun")</f>
        <v>Naik</v>
      </c>
      <c r="Q515" t="s">
        <v>12</v>
      </c>
      <c r="R515" t="s">
        <v>78</v>
      </c>
      <c r="S515" t="s">
        <v>78</v>
      </c>
      <c r="T515" t="s">
        <v>78</v>
      </c>
    </row>
    <row r="516" spans="1:20" hidden="1" x14ac:dyDescent="0.25">
      <c r="A516">
        <v>514</v>
      </c>
      <c r="B516" t="s">
        <v>527</v>
      </c>
      <c r="C516" t="s">
        <v>12</v>
      </c>
      <c r="D516">
        <v>1.7293636601603299</v>
      </c>
      <c r="E516">
        <v>0.75137753377322203</v>
      </c>
      <c r="F516">
        <v>1.8854334732381099</v>
      </c>
      <c r="G516">
        <v>0.751382286807047</v>
      </c>
      <c r="H516">
        <v>2.2301290977728998</v>
      </c>
      <c r="I516">
        <v>0.84247502952800102</v>
      </c>
      <c r="J516" t="str">
        <f>IF(Table1[[#This Row],[a_uiqm]]&lt;Table1[[#This Row],[b_uiqm]],"Naik","Turun")</f>
        <v>Naik</v>
      </c>
      <c r="K516" t="str">
        <f>IF(Table1[[#This Row],[b_uiqm]]&lt;Table1[[#This Row],[c_uiqm]],"Naik","Turun")</f>
        <v>Naik</v>
      </c>
      <c r="L516" t="str">
        <f>IF(Table1[[#This Row],[a_uiqm]]&lt;Table1[[#This Row],[c_uiqm]],"Naik","Turun")</f>
        <v>Naik</v>
      </c>
      <c r="M516">
        <f>Table1[[#This Row],[c_uiqm]]-Table1[[#This Row],[a_uiqm]]</f>
        <v>0.50076543761256986</v>
      </c>
      <c r="N516" t="str">
        <f>IF(Table1[[#This Row],[a_uciqe]]&lt;Table1[[#This Row],[b_uciqe]],"Naik","Turun")</f>
        <v>Naik</v>
      </c>
      <c r="O516" t="str">
        <f>IF(Table1[[#This Row],[b_uciqe]]&lt;Table1[[#This Row],[c_uciqe]],"Naik","Turun")</f>
        <v>Naik</v>
      </c>
      <c r="P516" t="str">
        <f>IF(Table1[[#This Row],[a_uciqe]]&lt;Table1[[#This Row],[c_uciqe]],"Naik","Turun")</f>
        <v>Naik</v>
      </c>
      <c r="Q516" t="s">
        <v>12</v>
      </c>
      <c r="R516" t="s">
        <v>19</v>
      </c>
      <c r="S516" t="s">
        <v>19</v>
      </c>
      <c r="T516" t="s">
        <v>19</v>
      </c>
    </row>
    <row r="517" spans="1:20" x14ac:dyDescent="0.25">
      <c r="A517">
        <v>20</v>
      </c>
      <c r="B517" t="s">
        <v>32</v>
      </c>
      <c r="C517" t="s">
        <v>12</v>
      </c>
      <c r="D517">
        <v>2.1683765424859698</v>
      </c>
      <c r="E517">
        <v>1.55731492483885</v>
      </c>
      <c r="F517">
        <v>2.08309453391943</v>
      </c>
      <c r="G517">
        <v>1.575359449165</v>
      </c>
      <c r="H517">
        <v>1.97124552732447</v>
      </c>
      <c r="I517">
        <v>2.1411799323593601</v>
      </c>
      <c r="J517" t="str">
        <f>IF(Table1[[#This Row],[a_uiqm]]&lt;Table1[[#This Row],[b_uiqm]],"Naik","Turun")</f>
        <v>Turun</v>
      </c>
      <c r="K517" t="str">
        <f>IF(Table1[[#This Row],[b_uiqm]]&lt;Table1[[#This Row],[c_uiqm]],"Naik","Turun")</f>
        <v>Turun</v>
      </c>
      <c r="L517" t="str">
        <f>IF(Table1[[#This Row],[a_uiqm]]&lt;Table1[[#This Row],[c_uiqm]],"Naik","Turun")</f>
        <v>Turun</v>
      </c>
      <c r="M517">
        <f>Table1[[#This Row],[c_uiqm]]-Table1[[#This Row],[a_uiqm]]</f>
        <v>-0.19713101516149978</v>
      </c>
      <c r="N517" t="str">
        <f>IF(Table1[[#This Row],[a_uciqe]]&lt;Table1[[#This Row],[b_uciqe]],"Naik","Turun")</f>
        <v>Naik</v>
      </c>
      <c r="O517" t="str">
        <f>IF(Table1[[#This Row],[b_uciqe]]&lt;Table1[[#This Row],[c_uciqe]],"Naik","Turun")</f>
        <v>Naik</v>
      </c>
      <c r="P517" t="str">
        <f>IF(Table1[[#This Row],[a_uciqe]]&lt;Table1[[#This Row],[c_uciqe]],"Naik","Turun")</f>
        <v>Naik</v>
      </c>
      <c r="Q517" t="s">
        <v>12</v>
      </c>
      <c r="R517" t="s">
        <v>78</v>
      </c>
      <c r="S517" t="s">
        <v>19</v>
      </c>
      <c r="T517" t="s">
        <v>19</v>
      </c>
    </row>
    <row r="518" spans="1:20" hidden="1" x14ac:dyDescent="0.25">
      <c r="A518">
        <v>516</v>
      </c>
      <c r="B518" t="s">
        <v>529</v>
      </c>
      <c r="C518" t="s">
        <v>12</v>
      </c>
      <c r="D518">
        <v>2.1105284986200199</v>
      </c>
      <c r="E518">
        <v>1.60718831193343</v>
      </c>
      <c r="F518">
        <v>2.19536835285595</v>
      </c>
      <c r="G518">
        <v>1.6259631848709799</v>
      </c>
      <c r="H518">
        <v>2.3299470903777402</v>
      </c>
      <c r="I518">
        <v>2.7656870766033501</v>
      </c>
      <c r="J518" t="str">
        <f>IF(Table1[[#This Row],[a_uiqm]]&lt;Table1[[#This Row],[b_uiqm]],"Naik","Turun")</f>
        <v>Naik</v>
      </c>
      <c r="K518" t="str">
        <f>IF(Table1[[#This Row],[b_uiqm]]&lt;Table1[[#This Row],[c_uiqm]],"Naik","Turun")</f>
        <v>Naik</v>
      </c>
      <c r="L518" t="str">
        <f>IF(Table1[[#This Row],[a_uiqm]]&lt;Table1[[#This Row],[c_uiqm]],"Naik","Turun")</f>
        <v>Naik</v>
      </c>
      <c r="M518">
        <f>Table1[[#This Row],[c_uiqm]]-Table1[[#This Row],[a_uiqm]]</f>
        <v>0.21941859175772027</v>
      </c>
      <c r="N518" t="str">
        <f>IF(Table1[[#This Row],[a_uciqe]]&lt;Table1[[#This Row],[b_uciqe]],"Naik","Turun")</f>
        <v>Naik</v>
      </c>
      <c r="O518" t="str">
        <f>IF(Table1[[#This Row],[b_uciqe]]&lt;Table1[[#This Row],[c_uciqe]],"Naik","Turun")</f>
        <v>Naik</v>
      </c>
      <c r="P518" t="str">
        <f>IF(Table1[[#This Row],[a_uciqe]]&lt;Table1[[#This Row],[c_uciqe]],"Naik","Turun")</f>
        <v>Naik</v>
      </c>
      <c r="Q518" t="s">
        <v>12</v>
      </c>
      <c r="R518" t="s">
        <v>19</v>
      </c>
      <c r="S518" t="s">
        <v>19</v>
      </c>
      <c r="T518" t="s">
        <v>19</v>
      </c>
    </row>
    <row r="519" spans="1:20" hidden="1" x14ac:dyDescent="0.25">
      <c r="A519">
        <v>517</v>
      </c>
      <c r="B519" t="s">
        <v>530</v>
      </c>
      <c r="C519" t="s">
        <v>12</v>
      </c>
      <c r="D519">
        <v>3.35070206990624</v>
      </c>
      <c r="E519">
        <v>0.73195828580088595</v>
      </c>
      <c r="F519">
        <v>3.3905609054685502</v>
      </c>
      <c r="G519">
        <v>0.73739667060145597</v>
      </c>
      <c r="H519">
        <v>3.3546115251395099</v>
      </c>
      <c r="I519">
        <v>1.0405799228481001</v>
      </c>
      <c r="J519" t="str">
        <f>IF(Table1[[#This Row],[a_uiqm]]&lt;Table1[[#This Row],[b_uiqm]],"Naik","Turun")</f>
        <v>Naik</v>
      </c>
      <c r="K519" t="str">
        <f>IF(Table1[[#This Row],[b_uiqm]]&lt;Table1[[#This Row],[c_uiqm]],"Naik","Turun")</f>
        <v>Turun</v>
      </c>
      <c r="L519" t="str">
        <f>IF(Table1[[#This Row],[a_uiqm]]&lt;Table1[[#This Row],[c_uiqm]],"Naik","Turun")</f>
        <v>Naik</v>
      </c>
      <c r="M519">
        <f>Table1[[#This Row],[c_uiqm]]-Table1[[#This Row],[a_uiqm]]</f>
        <v>3.9094552332699095E-3</v>
      </c>
      <c r="N519" t="str">
        <f>IF(Table1[[#This Row],[a_uciqe]]&lt;Table1[[#This Row],[b_uciqe]],"Naik","Turun")</f>
        <v>Naik</v>
      </c>
      <c r="O519" t="str">
        <f>IF(Table1[[#This Row],[b_uciqe]]&lt;Table1[[#This Row],[c_uciqe]],"Naik","Turun")</f>
        <v>Naik</v>
      </c>
      <c r="P519" t="str">
        <f>IF(Table1[[#This Row],[a_uciqe]]&lt;Table1[[#This Row],[c_uciqe]],"Naik","Turun")</f>
        <v>Naik</v>
      </c>
      <c r="Q519" t="s">
        <v>12</v>
      </c>
      <c r="R519" t="s">
        <v>19</v>
      </c>
      <c r="S519" t="s">
        <v>19</v>
      </c>
      <c r="T519" t="s">
        <v>19</v>
      </c>
    </row>
    <row r="520" spans="1:20" hidden="1" x14ac:dyDescent="0.25">
      <c r="A520">
        <v>518</v>
      </c>
      <c r="B520" t="s">
        <v>531</v>
      </c>
      <c r="C520" t="s">
        <v>12</v>
      </c>
      <c r="D520">
        <v>1.4461681205292201</v>
      </c>
      <c r="E520">
        <v>0.83629214604450097</v>
      </c>
      <c r="F520">
        <v>1.5241211700181401</v>
      </c>
      <c r="G520">
        <v>0.83104748983821197</v>
      </c>
      <c r="H520">
        <v>1.77145789577135</v>
      </c>
      <c r="I520">
        <v>1.1420081698181901</v>
      </c>
      <c r="J520" t="str">
        <f>IF(Table1[[#This Row],[a_uiqm]]&lt;Table1[[#This Row],[b_uiqm]],"Naik","Turun")</f>
        <v>Naik</v>
      </c>
      <c r="K520" t="str">
        <f>IF(Table1[[#This Row],[b_uiqm]]&lt;Table1[[#This Row],[c_uiqm]],"Naik","Turun")</f>
        <v>Naik</v>
      </c>
      <c r="L520" t="str">
        <f>IF(Table1[[#This Row],[a_uiqm]]&lt;Table1[[#This Row],[c_uiqm]],"Naik","Turun")</f>
        <v>Naik</v>
      </c>
      <c r="M520">
        <f>Table1[[#This Row],[c_uiqm]]-Table1[[#This Row],[a_uiqm]]</f>
        <v>0.32528977524212999</v>
      </c>
      <c r="N520" t="str">
        <f>IF(Table1[[#This Row],[a_uciqe]]&lt;Table1[[#This Row],[b_uciqe]],"Naik","Turun")</f>
        <v>Turun</v>
      </c>
      <c r="O520" t="str">
        <f>IF(Table1[[#This Row],[b_uciqe]]&lt;Table1[[#This Row],[c_uciqe]],"Naik","Turun")</f>
        <v>Naik</v>
      </c>
      <c r="P520" t="str">
        <f>IF(Table1[[#This Row],[a_uciqe]]&lt;Table1[[#This Row],[c_uciqe]],"Naik","Turun")</f>
        <v>Naik</v>
      </c>
      <c r="Q520" t="s">
        <v>12</v>
      </c>
      <c r="R520" t="s">
        <v>19</v>
      </c>
      <c r="S520" t="s">
        <v>19</v>
      </c>
      <c r="T520" t="s">
        <v>19</v>
      </c>
    </row>
    <row r="521" spans="1:20" hidden="1" x14ac:dyDescent="0.25">
      <c r="A521">
        <v>519</v>
      </c>
      <c r="B521" t="s">
        <v>532</v>
      </c>
      <c r="C521" t="s">
        <v>12</v>
      </c>
      <c r="D521">
        <v>2.8532626896103102</v>
      </c>
      <c r="E521">
        <v>0.84418238994348105</v>
      </c>
      <c r="F521">
        <v>2.87433110829206</v>
      </c>
      <c r="G521">
        <v>0.85928147495501495</v>
      </c>
      <c r="H521">
        <v>2.3562998969062998</v>
      </c>
      <c r="I521">
        <v>1.7648746761862499</v>
      </c>
      <c r="J521" t="str">
        <f>IF(Table1[[#This Row],[a_uiqm]]&lt;Table1[[#This Row],[b_uiqm]],"Naik","Turun")</f>
        <v>Naik</v>
      </c>
      <c r="K521" t="str">
        <f>IF(Table1[[#This Row],[b_uiqm]]&lt;Table1[[#This Row],[c_uiqm]],"Naik","Turun")</f>
        <v>Turun</v>
      </c>
      <c r="L521" t="str">
        <f>IF(Table1[[#This Row],[a_uiqm]]&lt;Table1[[#This Row],[c_uiqm]],"Naik","Turun")</f>
        <v>Turun</v>
      </c>
      <c r="M521">
        <f>Table1[[#This Row],[c_uiqm]]-Table1[[#This Row],[a_uiqm]]</f>
        <v>-0.49696279270401034</v>
      </c>
      <c r="N521" t="str">
        <f>IF(Table1[[#This Row],[a_uciqe]]&lt;Table1[[#This Row],[b_uciqe]],"Naik","Turun")</f>
        <v>Naik</v>
      </c>
      <c r="O521" t="str">
        <f>IF(Table1[[#This Row],[b_uciqe]]&lt;Table1[[#This Row],[c_uciqe]],"Naik","Turun")</f>
        <v>Naik</v>
      </c>
      <c r="P521" t="str">
        <f>IF(Table1[[#This Row],[a_uciqe]]&lt;Table1[[#This Row],[c_uciqe]],"Naik","Turun")</f>
        <v>Naik</v>
      </c>
      <c r="Q521" t="s">
        <v>12</v>
      </c>
      <c r="R521" t="s">
        <v>19</v>
      </c>
      <c r="S521" t="s">
        <v>19</v>
      </c>
      <c r="T521" t="s">
        <v>19</v>
      </c>
    </row>
    <row r="522" spans="1:20" hidden="1" x14ac:dyDescent="0.25">
      <c r="A522">
        <v>520</v>
      </c>
      <c r="B522" t="s">
        <v>533</v>
      </c>
      <c r="C522" t="s">
        <v>12</v>
      </c>
      <c r="D522">
        <v>2.6626604007358199</v>
      </c>
      <c r="E522">
        <v>1.83406189005877</v>
      </c>
      <c r="F522">
        <v>2.6994954614236799</v>
      </c>
      <c r="G522">
        <v>1.7693540823328699</v>
      </c>
      <c r="H522">
        <v>2.4981807967188598</v>
      </c>
      <c r="I522">
        <v>2.8539707646558599</v>
      </c>
      <c r="J522" t="str">
        <f>IF(Table1[[#This Row],[a_uiqm]]&lt;Table1[[#This Row],[b_uiqm]],"Naik","Turun")</f>
        <v>Naik</v>
      </c>
      <c r="K522" t="str">
        <f>IF(Table1[[#This Row],[b_uiqm]]&lt;Table1[[#This Row],[c_uiqm]],"Naik","Turun")</f>
        <v>Turun</v>
      </c>
      <c r="L522" t="str">
        <f>IF(Table1[[#This Row],[a_uiqm]]&lt;Table1[[#This Row],[c_uiqm]],"Naik","Turun")</f>
        <v>Turun</v>
      </c>
      <c r="M522">
        <f>Table1[[#This Row],[c_uiqm]]-Table1[[#This Row],[a_uiqm]]</f>
        <v>-0.16447960401696005</v>
      </c>
      <c r="N522" t="str">
        <f>IF(Table1[[#This Row],[a_uciqe]]&lt;Table1[[#This Row],[b_uciqe]],"Naik","Turun")</f>
        <v>Turun</v>
      </c>
      <c r="O522" t="str">
        <f>IF(Table1[[#This Row],[b_uciqe]]&lt;Table1[[#This Row],[c_uciqe]],"Naik","Turun")</f>
        <v>Naik</v>
      </c>
      <c r="P522" t="str">
        <f>IF(Table1[[#This Row],[a_uciqe]]&lt;Table1[[#This Row],[c_uciqe]],"Naik","Turun")</f>
        <v>Naik</v>
      </c>
      <c r="Q522" t="s">
        <v>12</v>
      </c>
      <c r="R522" t="s">
        <v>19</v>
      </c>
      <c r="S522" t="s">
        <v>19</v>
      </c>
      <c r="T522" t="s">
        <v>19</v>
      </c>
    </row>
    <row r="523" spans="1:20" hidden="1" x14ac:dyDescent="0.25">
      <c r="A523">
        <v>521</v>
      </c>
      <c r="B523" t="s">
        <v>534</v>
      </c>
      <c r="C523" t="s">
        <v>12</v>
      </c>
      <c r="D523">
        <v>3.2162860635667698</v>
      </c>
      <c r="E523">
        <v>0.94743625241997698</v>
      </c>
      <c r="F523">
        <v>3.2218746601756201</v>
      </c>
      <c r="G523">
        <v>0.93983275670373101</v>
      </c>
      <c r="H523">
        <v>2.3853952356360302</v>
      </c>
      <c r="I523">
        <v>2.94546348100164</v>
      </c>
      <c r="J523" t="str">
        <f>IF(Table1[[#This Row],[a_uiqm]]&lt;Table1[[#This Row],[b_uiqm]],"Naik","Turun")</f>
        <v>Naik</v>
      </c>
      <c r="K523" t="str">
        <f>IF(Table1[[#This Row],[b_uiqm]]&lt;Table1[[#This Row],[c_uiqm]],"Naik","Turun")</f>
        <v>Turun</v>
      </c>
      <c r="L523" t="str">
        <f>IF(Table1[[#This Row],[a_uiqm]]&lt;Table1[[#This Row],[c_uiqm]],"Naik","Turun")</f>
        <v>Turun</v>
      </c>
      <c r="M523">
        <f>Table1[[#This Row],[c_uiqm]]-Table1[[#This Row],[a_uiqm]]</f>
        <v>-0.83089082793073965</v>
      </c>
      <c r="N523" t="str">
        <f>IF(Table1[[#This Row],[a_uciqe]]&lt;Table1[[#This Row],[b_uciqe]],"Naik","Turun")</f>
        <v>Turun</v>
      </c>
      <c r="O523" t="str">
        <f>IF(Table1[[#This Row],[b_uciqe]]&lt;Table1[[#This Row],[c_uciqe]],"Naik","Turun")</f>
        <v>Naik</v>
      </c>
      <c r="P523" t="str">
        <f>IF(Table1[[#This Row],[a_uciqe]]&lt;Table1[[#This Row],[c_uciqe]],"Naik","Turun")</f>
        <v>Naik</v>
      </c>
      <c r="Q523" t="s">
        <v>12</v>
      </c>
      <c r="R523" t="s">
        <v>19</v>
      </c>
      <c r="S523" t="s">
        <v>19</v>
      </c>
      <c r="T523" t="s">
        <v>19</v>
      </c>
    </row>
    <row r="524" spans="1:20" hidden="1" x14ac:dyDescent="0.25">
      <c r="A524">
        <v>522</v>
      </c>
      <c r="B524" t="s">
        <v>535</v>
      </c>
      <c r="C524" t="s">
        <v>12</v>
      </c>
      <c r="D524">
        <v>3.1388086503292398</v>
      </c>
      <c r="E524">
        <v>0.97548236771466601</v>
      </c>
      <c r="F524">
        <v>3.1718837692909299</v>
      </c>
      <c r="G524">
        <v>0.93746100042102398</v>
      </c>
      <c r="H524">
        <v>2.0562055406395099</v>
      </c>
      <c r="I524">
        <v>2.4744108984945998</v>
      </c>
      <c r="J524" t="str">
        <f>IF(Table1[[#This Row],[a_uiqm]]&lt;Table1[[#This Row],[b_uiqm]],"Naik","Turun")</f>
        <v>Naik</v>
      </c>
      <c r="K524" t="str">
        <f>IF(Table1[[#This Row],[b_uiqm]]&lt;Table1[[#This Row],[c_uiqm]],"Naik","Turun")</f>
        <v>Turun</v>
      </c>
      <c r="L524" t="str">
        <f>IF(Table1[[#This Row],[a_uiqm]]&lt;Table1[[#This Row],[c_uiqm]],"Naik","Turun")</f>
        <v>Turun</v>
      </c>
      <c r="M524">
        <f>Table1[[#This Row],[c_uiqm]]-Table1[[#This Row],[a_uiqm]]</f>
        <v>-1.0826031096897299</v>
      </c>
      <c r="N524" t="str">
        <f>IF(Table1[[#This Row],[a_uciqe]]&lt;Table1[[#This Row],[b_uciqe]],"Naik","Turun")</f>
        <v>Turun</v>
      </c>
      <c r="O524" t="str">
        <f>IF(Table1[[#This Row],[b_uciqe]]&lt;Table1[[#This Row],[c_uciqe]],"Naik","Turun")</f>
        <v>Naik</v>
      </c>
      <c r="P524" t="str">
        <f>IF(Table1[[#This Row],[a_uciqe]]&lt;Table1[[#This Row],[c_uciqe]],"Naik","Turun")</f>
        <v>Naik</v>
      </c>
      <c r="Q524" t="s">
        <v>12</v>
      </c>
      <c r="R524" t="s">
        <v>19</v>
      </c>
      <c r="S524" t="s">
        <v>19</v>
      </c>
      <c r="T524" t="s">
        <v>19</v>
      </c>
    </row>
    <row r="525" spans="1:20" hidden="1" x14ac:dyDescent="0.25">
      <c r="A525">
        <v>523</v>
      </c>
      <c r="B525" t="s">
        <v>536</v>
      </c>
      <c r="C525" t="s">
        <v>12</v>
      </c>
      <c r="D525">
        <v>3.2115397131783299</v>
      </c>
      <c r="E525">
        <v>1.0164653882769801</v>
      </c>
      <c r="F525">
        <v>3.2457325881130901</v>
      </c>
      <c r="G525">
        <v>1.01108858674463</v>
      </c>
      <c r="H525">
        <v>2.3726686736512201</v>
      </c>
      <c r="I525">
        <v>3.1059814474678</v>
      </c>
      <c r="J525" t="str">
        <f>IF(Table1[[#This Row],[a_uiqm]]&lt;Table1[[#This Row],[b_uiqm]],"Naik","Turun")</f>
        <v>Naik</v>
      </c>
      <c r="K525" t="str">
        <f>IF(Table1[[#This Row],[b_uiqm]]&lt;Table1[[#This Row],[c_uiqm]],"Naik","Turun")</f>
        <v>Turun</v>
      </c>
      <c r="L525" t="str">
        <f>IF(Table1[[#This Row],[a_uiqm]]&lt;Table1[[#This Row],[c_uiqm]],"Naik","Turun")</f>
        <v>Turun</v>
      </c>
      <c r="M525">
        <f>Table1[[#This Row],[c_uiqm]]-Table1[[#This Row],[a_uiqm]]</f>
        <v>-0.83887103952710973</v>
      </c>
      <c r="N525" t="str">
        <f>IF(Table1[[#This Row],[a_uciqe]]&lt;Table1[[#This Row],[b_uciqe]],"Naik","Turun")</f>
        <v>Turun</v>
      </c>
      <c r="O525" t="str">
        <f>IF(Table1[[#This Row],[b_uciqe]]&lt;Table1[[#This Row],[c_uciqe]],"Naik","Turun")</f>
        <v>Naik</v>
      </c>
      <c r="P525" t="str">
        <f>IF(Table1[[#This Row],[a_uciqe]]&lt;Table1[[#This Row],[c_uciqe]],"Naik","Turun")</f>
        <v>Naik</v>
      </c>
      <c r="Q525" t="s">
        <v>12</v>
      </c>
      <c r="R525" t="s">
        <v>19</v>
      </c>
      <c r="S525" t="s">
        <v>19</v>
      </c>
      <c r="T525" t="s">
        <v>19</v>
      </c>
    </row>
    <row r="526" spans="1:20" hidden="1" x14ac:dyDescent="0.25">
      <c r="A526">
        <v>524</v>
      </c>
      <c r="B526" t="s">
        <v>537</v>
      </c>
      <c r="C526" t="s">
        <v>12</v>
      </c>
      <c r="D526">
        <v>3.1611229151788498</v>
      </c>
      <c r="E526">
        <v>1.1838453590865701</v>
      </c>
      <c r="F526">
        <v>3.2316963529801899</v>
      </c>
      <c r="G526">
        <v>1.1967775542077299</v>
      </c>
      <c r="H526">
        <v>2.1651381291140201</v>
      </c>
      <c r="I526">
        <v>4.2359221176640602</v>
      </c>
      <c r="J526" t="str">
        <f>IF(Table1[[#This Row],[a_uiqm]]&lt;Table1[[#This Row],[b_uiqm]],"Naik","Turun")</f>
        <v>Naik</v>
      </c>
      <c r="K526" t="str">
        <f>IF(Table1[[#This Row],[b_uiqm]]&lt;Table1[[#This Row],[c_uiqm]],"Naik","Turun")</f>
        <v>Turun</v>
      </c>
      <c r="L526" t="str">
        <f>IF(Table1[[#This Row],[a_uiqm]]&lt;Table1[[#This Row],[c_uiqm]],"Naik","Turun")</f>
        <v>Turun</v>
      </c>
      <c r="M526">
        <f>Table1[[#This Row],[c_uiqm]]-Table1[[#This Row],[a_uiqm]]</f>
        <v>-0.99598478606482965</v>
      </c>
      <c r="N526" t="str">
        <f>IF(Table1[[#This Row],[a_uciqe]]&lt;Table1[[#This Row],[b_uciqe]],"Naik","Turun")</f>
        <v>Naik</v>
      </c>
      <c r="O526" t="str">
        <f>IF(Table1[[#This Row],[b_uciqe]]&lt;Table1[[#This Row],[c_uciqe]],"Naik","Turun")</f>
        <v>Naik</v>
      </c>
      <c r="P526" t="str">
        <f>IF(Table1[[#This Row],[a_uciqe]]&lt;Table1[[#This Row],[c_uciqe]],"Naik","Turun")</f>
        <v>Naik</v>
      </c>
      <c r="Q526" t="s">
        <v>12</v>
      </c>
      <c r="R526" t="s">
        <v>19</v>
      </c>
      <c r="S526" t="s">
        <v>19</v>
      </c>
      <c r="T526" t="s">
        <v>19</v>
      </c>
    </row>
    <row r="527" spans="1:20" hidden="1" x14ac:dyDescent="0.25">
      <c r="A527">
        <v>525</v>
      </c>
      <c r="B527" t="s">
        <v>538</v>
      </c>
      <c r="C527" t="s">
        <v>12</v>
      </c>
      <c r="D527">
        <v>2.5062809272391502</v>
      </c>
      <c r="E527">
        <v>1.2684098999953799</v>
      </c>
      <c r="F527">
        <v>2.7248548989234398</v>
      </c>
      <c r="G527">
        <v>1.2041811534384299</v>
      </c>
      <c r="H527">
        <v>1.96048505878582</v>
      </c>
      <c r="I527">
        <v>2.7462968627584599</v>
      </c>
      <c r="J527" t="str">
        <f>IF(Table1[[#This Row],[a_uiqm]]&lt;Table1[[#This Row],[b_uiqm]],"Naik","Turun")</f>
        <v>Naik</v>
      </c>
      <c r="K527" t="str">
        <f>IF(Table1[[#This Row],[b_uiqm]]&lt;Table1[[#This Row],[c_uiqm]],"Naik","Turun")</f>
        <v>Turun</v>
      </c>
      <c r="L527" t="str">
        <f>IF(Table1[[#This Row],[a_uiqm]]&lt;Table1[[#This Row],[c_uiqm]],"Naik","Turun")</f>
        <v>Turun</v>
      </c>
      <c r="M527">
        <f>Table1[[#This Row],[c_uiqm]]-Table1[[#This Row],[a_uiqm]]</f>
        <v>-0.54579586845333017</v>
      </c>
      <c r="N527" t="str">
        <f>IF(Table1[[#This Row],[a_uciqe]]&lt;Table1[[#This Row],[b_uciqe]],"Naik","Turun")</f>
        <v>Turun</v>
      </c>
      <c r="O527" t="str">
        <f>IF(Table1[[#This Row],[b_uciqe]]&lt;Table1[[#This Row],[c_uciqe]],"Naik","Turun")</f>
        <v>Naik</v>
      </c>
      <c r="P527" t="str">
        <f>IF(Table1[[#This Row],[a_uciqe]]&lt;Table1[[#This Row],[c_uciqe]],"Naik","Turun")</f>
        <v>Naik</v>
      </c>
      <c r="Q527" t="s">
        <v>12</v>
      </c>
      <c r="R527" t="s">
        <v>19</v>
      </c>
      <c r="S527" t="s">
        <v>19</v>
      </c>
      <c r="T527" t="s">
        <v>19</v>
      </c>
    </row>
    <row r="528" spans="1:20" hidden="1" x14ac:dyDescent="0.25">
      <c r="A528">
        <v>526</v>
      </c>
      <c r="B528" t="s">
        <v>539</v>
      </c>
      <c r="C528" t="s">
        <v>12</v>
      </c>
      <c r="D528">
        <v>3.3696878762872098</v>
      </c>
      <c r="E528">
        <v>1.05705067162896</v>
      </c>
      <c r="F528">
        <v>3.37798759430183</v>
      </c>
      <c r="G528">
        <v>1.0716210749638699</v>
      </c>
      <c r="H528">
        <v>2.1153091024109498</v>
      </c>
      <c r="I528">
        <v>3.3547394024502899</v>
      </c>
      <c r="J528" t="str">
        <f>IF(Table1[[#This Row],[a_uiqm]]&lt;Table1[[#This Row],[b_uiqm]],"Naik","Turun")</f>
        <v>Naik</v>
      </c>
      <c r="K528" t="str">
        <f>IF(Table1[[#This Row],[b_uiqm]]&lt;Table1[[#This Row],[c_uiqm]],"Naik","Turun")</f>
        <v>Turun</v>
      </c>
      <c r="L528" t="str">
        <f>IF(Table1[[#This Row],[a_uiqm]]&lt;Table1[[#This Row],[c_uiqm]],"Naik","Turun")</f>
        <v>Turun</v>
      </c>
      <c r="M528">
        <f>Table1[[#This Row],[c_uiqm]]-Table1[[#This Row],[a_uiqm]]</f>
        <v>-1.25437877387626</v>
      </c>
      <c r="N528" t="str">
        <f>IF(Table1[[#This Row],[a_uciqe]]&lt;Table1[[#This Row],[b_uciqe]],"Naik","Turun")</f>
        <v>Naik</v>
      </c>
      <c r="O528" t="str">
        <f>IF(Table1[[#This Row],[b_uciqe]]&lt;Table1[[#This Row],[c_uciqe]],"Naik","Turun")</f>
        <v>Naik</v>
      </c>
      <c r="P528" t="str">
        <f>IF(Table1[[#This Row],[a_uciqe]]&lt;Table1[[#This Row],[c_uciqe]],"Naik","Turun")</f>
        <v>Naik</v>
      </c>
      <c r="Q528" t="s">
        <v>12</v>
      </c>
      <c r="R528" t="s">
        <v>19</v>
      </c>
      <c r="S528" t="s">
        <v>19</v>
      </c>
      <c r="T528" t="s">
        <v>19</v>
      </c>
    </row>
    <row r="529" spans="1:20" hidden="1" x14ac:dyDescent="0.25">
      <c r="A529">
        <v>527</v>
      </c>
      <c r="B529" t="s">
        <v>540</v>
      </c>
      <c r="C529" t="s">
        <v>12</v>
      </c>
      <c r="D529">
        <v>2.9667447617496698</v>
      </c>
      <c r="E529">
        <v>1.2286313393125099</v>
      </c>
      <c r="F529">
        <v>3.0890241937348399</v>
      </c>
      <c r="G529">
        <v>1.17910719850179</v>
      </c>
      <c r="H529">
        <v>2.1389608891444198</v>
      </c>
      <c r="I529">
        <v>3.37315719604966</v>
      </c>
      <c r="J529" t="str">
        <f>IF(Table1[[#This Row],[a_uiqm]]&lt;Table1[[#This Row],[b_uiqm]],"Naik","Turun")</f>
        <v>Naik</v>
      </c>
      <c r="K529" t="str">
        <f>IF(Table1[[#This Row],[b_uiqm]]&lt;Table1[[#This Row],[c_uiqm]],"Naik","Turun")</f>
        <v>Turun</v>
      </c>
      <c r="L529" t="str">
        <f>IF(Table1[[#This Row],[a_uiqm]]&lt;Table1[[#This Row],[c_uiqm]],"Naik","Turun")</f>
        <v>Turun</v>
      </c>
      <c r="M529">
        <f>Table1[[#This Row],[c_uiqm]]-Table1[[#This Row],[a_uiqm]]</f>
        <v>-0.82778387260524999</v>
      </c>
      <c r="N529" t="str">
        <f>IF(Table1[[#This Row],[a_uciqe]]&lt;Table1[[#This Row],[b_uciqe]],"Naik","Turun")</f>
        <v>Turun</v>
      </c>
      <c r="O529" t="str">
        <f>IF(Table1[[#This Row],[b_uciqe]]&lt;Table1[[#This Row],[c_uciqe]],"Naik","Turun")</f>
        <v>Naik</v>
      </c>
      <c r="P529" t="str">
        <f>IF(Table1[[#This Row],[a_uciqe]]&lt;Table1[[#This Row],[c_uciqe]],"Naik","Turun")</f>
        <v>Naik</v>
      </c>
      <c r="Q529" t="s">
        <v>12</v>
      </c>
      <c r="R529" t="s">
        <v>19</v>
      </c>
      <c r="S529" t="s">
        <v>19</v>
      </c>
      <c r="T529" t="s">
        <v>19</v>
      </c>
    </row>
    <row r="530" spans="1:20" hidden="1" x14ac:dyDescent="0.25">
      <c r="A530">
        <v>528</v>
      </c>
      <c r="B530" t="s">
        <v>541</v>
      </c>
      <c r="C530" t="s">
        <v>12</v>
      </c>
      <c r="D530">
        <v>3.0893902886741098</v>
      </c>
      <c r="E530">
        <v>1.0746653395644501</v>
      </c>
      <c r="F530">
        <v>3.0813168720221298</v>
      </c>
      <c r="G530">
        <v>1.0548558697155901</v>
      </c>
      <c r="H530">
        <v>2.7223538191417198</v>
      </c>
      <c r="I530">
        <v>2.5317768285551501</v>
      </c>
      <c r="J530" t="str">
        <f>IF(Table1[[#This Row],[a_uiqm]]&lt;Table1[[#This Row],[b_uiqm]],"Naik","Turun")</f>
        <v>Turun</v>
      </c>
      <c r="K530" t="str">
        <f>IF(Table1[[#This Row],[b_uiqm]]&lt;Table1[[#This Row],[c_uiqm]],"Naik","Turun")</f>
        <v>Turun</v>
      </c>
      <c r="L530" t="str">
        <f>IF(Table1[[#This Row],[a_uiqm]]&lt;Table1[[#This Row],[c_uiqm]],"Naik","Turun")</f>
        <v>Turun</v>
      </c>
      <c r="M530">
        <f>Table1[[#This Row],[c_uiqm]]-Table1[[#This Row],[a_uiqm]]</f>
        <v>-0.36703646953239</v>
      </c>
      <c r="N530" t="str">
        <f>IF(Table1[[#This Row],[a_uciqe]]&lt;Table1[[#This Row],[b_uciqe]],"Naik","Turun")</f>
        <v>Turun</v>
      </c>
      <c r="O530" t="str">
        <f>IF(Table1[[#This Row],[b_uciqe]]&lt;Table1[[#This Row],[c_uciqe]],"Naik","Turun")</f>
        <v>Naik</v>
      </c>
      <c r="P530" t="str">
        <f>IF(Table1[[#This Row],[a_uciqe]]&lt;Table1[[#This Row],[c_uciqe]],"Naik","Turun")</f>
        <v>Naik</v>
      </c>
      <c r="Q530" t="s">
        <v>12</v>
      </c>
      <c r="R530" t="s">
        <v>19</v>
      </c>
      <c r="S530" t="s">
        <v>19</v>
      </c>
      <c r="T530" t="s">
        <v>19</v>
      </c>
    </row>
    <row r="531" spans="1:20" hidden="1" x14ac:dyDescent="0.25">
      <c r="A531">
        <v>529</v>
      </c>
      <c r="B531" t="s">
        <v>542</v>
      </c>
      <c r="C531" t="s">
        <v>12</v>
      </c>
      <c r="D531">
        <v>2.3632522483140801</v>
      </c>
      <c r="E531">
        <v>0.83625463610709605</v>
      </c>
      <c r="F531">
        <v>2.5892926428410199</v>
      </c>
      <c r="G531">
        <v>0.83155596788447905</v>
      </c>
      <c r="H531">
        <v>2.7505669025133499</v>
      </c>
      <c r="I531">
        <v>1.1734472112741301</v>
      </c>
      <c r="J531" t="str">
        <f>IF(Table1[[#This Row],[a_uiqm]]&lt;Table1[[#This Row],[b_uiqm]],"Naik","Turun")</f>
        <v>Naik</v>
      </c>
      <c r="K531" t="str">
        <f>IF(Table1[[#This Row],[b_uiqm]]&lt;Table1[[#This Row],[c_uiqm]],"Naik","Turun")</f>
        <v>Naik</v>
      </c>
      <c r="L531" t="str">
        <f>IF(Table1[[#This Row],[a_uiqm]]&lt;Table1[[#This Row],[c_uiqm]],"Naik","Turun")</f>
        <v>Naik</v>
      </c>
      <c r="M531">
        <f>Table1[[#This Row],[c_uiqm]]-Table1[[#This Row],[a_uiqm]]</f>
        <v>0.3873146541992698</v>
      </c>
      <c r="N531" t="str">
        <f>IF(Table1[[#This Row],[a_uciqe]]&lt;Table1[[#This Row],[b_uciqe]],"Naik","Turun")</f>
        <v>Turun</v>
      </c>
      <c r="O531" t="str">
        <f>IF(Table1[[#This Row],[b_uciqe]]&lt;Table1[[#This Row],[c_uciqe]],"Naik","Turun")</f>
        <v>Naik</v>
      </c>
      <c r="P531" t="str">
        <f>IF(Table1[[#This Row],[a_uciqe]]&lt;Table1[[#This Row],[c_uciqe]],"Naik","Turun")</f>
        <v>Naik</v>
      </c>
      <c r="Q531" t="s">
        <v>12</v>
      </c>
      <c r="R531" t="s">
        <v>19</v>
      </c>
      <c r="S531" t="s">
        <v>19</v>
      </c>
      <c r="T531" t="s">
        <v>19</v>
      </c>
    </row>
    <row r="532" spans="1:20" x14ac:dyDescent="0.25">
      <c r="A532">
        <v>38</v>
      </c>
      <c r="B532" t="s">
        <v>50</v>
      </c>
      <c r="C532" t="s">
        <v>12</v>
      </c>
      <c r="D532">
        <v>2.3304538848360701</v>
      </c>
      <c r="E532">
        <v>1.64245723275477</v>
      </c>
      <c r="F532">
        <v>2.2810663320699098</v>
      </c>
      <c r="G532">
        <v>1.6547395924402499</v>
      </c>
      <c r="H532">
        <v>2.34249813936245</v>
      </c>
      <c r="I532">
        <v>2.6080406870138102</v>
      </c>
      <c r="J532" t="str">
        <f>IF(Table1[[#This Row],[a_uiqm]]&lt;Table1[[#This Row],[b_uiqm]],"Naik","Turun")</f>
        <v>Turun</v>
      </c>
      <c r="K532" t="str">
        <f>IF(Table1[[#This Row],[b_uiqm]]&lt;Table1[[#This Row],[c_uiqm]],"Naik","Turun")</f>
        <v>Naik</v>
      </c>
      <c r="L532" t="str">
        <f>IF(Table1[[#This Row],[a_uiqm]]&lt;Table1[[#This Row],[c_uiqm]],"Naik","Turun")</f>
        <v>Naik</v>
      </c>
      <c r="M532">
        <f>Table1[[#This Row],[c_uiqm]]-Table1[[#This Row],[a_uiqm]]</f>
        <v>1.2044254526379916E-2</v>
      </c>
      <c r="N532" t="str">
        <f>IF(Table1[[#This Row],[a_uciqe]]&lt;Table1[[#This Row],[b_uciqe]],"Naik","Turun")</f>
        <v>Naik</v>
      </c>
      <c r="O532" t="str">
        <f>IF(Table1[[#This Row],[b_uciqe]]&lt;Table1[[#This Row],[c_uciqe]],"Naik","Turun")</f>
        <v>Naik</v>
      </c>
      <c r="P532" t="str">
        <f>IF(Table1[[#This Row],[a_uciqe]]&lt;Table1[[#This Row],[c_uciqe]],"Naik","Turun")</f>
        <v>Naik</v>
      </c>
      <c r="Q532" t="s">
        <v>12</v>
      </c>
      <c r="R532" t="s">
        <v>78</v>
      </c>
      <c r="S532" t="s">
        <v>78</v>
      </c>
      <c r="T532" t="s">
        <v>78</v>
      </c>
    </row>
    <row r="533" spans="1:20" x14ac:dyDescent="0.25">
      <c r="A533">
        <v>39</v>
      </c>
      <c r="B533" t="s">
        <v>51</v>
      </c>
      <c r="C533" t="s">
        <v>10</v>
      </c>
      <c r="D533">
        <v>2.0528949063097399</v>
      </c>
      <c r="E533">
        <v>1.2362445803898501</v>
      </c>
      <c r="F533">
        <v>2.04263347866367</v>
      </c>
      <c r="G533">
        <v>1.2616948470687099</v>
      </c>
      <c r="H533">
        <v>1.9211570101908899</v>
      </c>
      <c r="I533">
        <v>2.2322106653227198</v>
      </c>
      <c r="J533" t="str">
        <f>IF(Table1[[#This Row],[a_uiqm]]&lt;Table1[[#This Row],[b_uiqm]],"Naik","Turun")</f>
        <v>Turun</v>
      </c>
      <c r="K533" t="str">
        <f>IF(Table1[[#This Row],[b_uiqm]]&lt;Table1[[#This Row],[c_uiqm]],"Naik","Turun")</f>
        <v>Turun</v>
      </c>
      <c r="L533" t="str">
        <f>IF(Table1[[#This Row],[a_uiqm]]&lt;Table1[[#This Row],[c_uiqm]],"Naik","Turun")</f>
        <v>Turun</v>
      </c>
      <c r="M533">
        <f>Table1[[#This Row],[c_uiqm]]-Table1[[#This Row],[a_uiqm]]</f>
        <v>-0.13173789611885001</v>
      </c>
      <c r="N533" t="str">
        <f>IF(Table1[[#This Row],[a_uciqe]]&lt;Table1[[#This Row],[b_uciqe]],"Naik","Turun")</f>
        <v>Naik</v>
      </c>
      <c r="O533" t="str">
        <f>IF(Table1[[#This Row],[b_uciqe]]&lt;Table1[[#This Row],[c_uciqe]],"Naik","Turun")</f>
        <v>Naik</v>
      </c>
      <c r="P533" t="str">
        <f>IF(Table1[[#This Row],[a_uciqe]]&lt;Table1[[#This Row],[c_uciqe]],"Naik","Turun")</f>
        <v>Naik</v>
      </c>
      <c r="Q533" t="s">
        <v>10</v>
      </c>
      <c r="R533" t="s">
        <v>78</v>
      </c>
      <c r="S533" t="s">
        <v>78</v>
      </c>
      <c r="T533" t="s">
        <v>78</v>
      </c>
    </row>
    <row r="534" spans="1:20" hidden="1" x14ac:dyDescent="0.25">
      <c r="A534">
        <v>532</v>
      </c>
      <c r="B534" t="s">
        <v>545</v>
      </c>
      <c r="C534" t="s">
        <v>12</v>
      </c>
      <c r="D534">
        <v>3.1008198240190601</v>
      </c>
      <c r="E534">
        <v>1.0750929629342401</v>
      </c>
      <c r="F534">
        <v>3.1481366318264201</v>
      </c>
      <c r="G534">
        <v>1.08190013988047</v>
      </c>
      <c r="H534">
        <v>1.95024120810358</v>
      </c>
      <c r="I534">
        <v>4.2277392895489099</v>
      </c>
      <c r="J534" t="str">
        <f>IF(Table1[[#This Row],[a_uiqm]]&lt;Table1[[#This Row],[b_uiqm]],"Naik","Turun")</f>
        <v>Naik</v>
      </c>
      <c r="K534" t="str">
        <f>IF(Table1[[#This Row],[b_uiqm]]&lt;Table1[[#This Row],[c_uiqm]],"Naik","Turun")</f>
        <v>Turun</v>
      </c>
      <c r="L534" t="str">
        <f>IF(Table1[[#This Row],[a_uiqm]]&lt;Table1[[#This Row],[c_uiqm]],"Naik","Turun")</f>
        <v>Turun</v>
      </c>
      <c r="M534">
        <f>Table1[[#This Row],[c_uiqm]]-Table1[[#This Row],[a_uiqm]]</f>
        <v>-1.1505786159154801</v>
      </c>
      <c r="N534" t="str">
        <f>IF(Table1[[#This Row],[a_uciqe]]&lt;Table1[[#This Row],[b_uciqe]],"Naik","Turun")</f>
        <v>Naik</v>
      </c>
      <c r="O534" t="str">
        <f>IF(Table1[[#This Row],[b_uciqe]]&lt;Table1[[#This Row],[c_uciqe]],"Naik","Turun")</f>
        <v>Naik</v>
      </c>
      <c r="P534" t="str">
        <f>IF(Table1[[#This Row],[a_uciqe]]&lt;Table1[[#This Row],[c_uciqe]],"Naik","Turun")</f>
        <v>Naik</v>
      </c>
      <c r="Q534" t="s">
        <v>12</v>
      </c>
      <c r="R534" t="s">
        <v>19</v>
      </c>
      <c r="S534" t="s">
        <v>19</v>
      </c>
      <c r="T534" t="s">
        <v>19</v>
      </c>
    </row>
    <row r="535" spans="1:20" hidden="1" x14ac:dyDescent="0.25">
      <c r="A535">
        <v>533</v>
      </c>
      <c r="B535" t="s">
        <v>546</v>
      </c>
      <c r="C535" t="s">
        <v>12</v>
      </c>
      <c r="D535">
        <v>3.0232638539813501</v>
      </c>
      <c r="E535">
        <v>1.3334343224635301</v>
      </c>
      <c r="F535">
        <v>3.1293694484504302</v>
      </c>
      <c r="G535">
        <v>1.32174933924746</v>
      </c>
      <c r="H535">
        <v>1.7139503063856101</v>
      </c>
      <c r="I535">
        <v>4.2204586750711304</v>
      </c>
      <c r="J535" t="str">
        <f>IF(Table1[[#This Row],[a_uiqm]]&lt;Table1[[#This Row],[b_uiqm]],"Naik","Turun")</f>
        <v>Naik</v>
      </c>
      <c r="K535" t="str">
        <f>IF(Table1[[#This Row],[b_uiqm]]&lt;Table1[[#This Row],[c_uiqm]],"Naik","Turun")</f>
        <v>Turun</v>
      </c>
      <c r="L535" t="str">
        <f>IF(Table1[[#This Row],[a_uiqm]]&lt;Table1[[#This Row],[c_uiqm]],"Naik","Turun")</f>
        <v>Turun</v>
      </c>
      <c r="M535">
        <f>Table1[[#This Row],[c_uiqm]]-Table1[[#This Row],[a_uiqm]]</f>
        <v>-1.30931354759574</v>
      </c>
      <c r="N535" t="str">
        <f>IF(Table1[[#This Row],[a_uciqe]]&lt;Table1[[#This Row],[b_uciqe]],"Naik","Turun")</f>
        <v>Turun</v>
      </c>
      <c r="O535" t="str">
        <f>IF(Table1[[#This Row],[b_uciqe]]&lt;Table1[[#This Row],[c_uciqe]],"Naik","Turun")</f>
        <v>Naik</v>
      </c>
      <c r="P535" t="str">
        <f>IF(Table1[[#This Row],[a_uciqe]]&lt;Table1[[#This Row],[c_uciqe]],"Naik","Turun")</f>
        <v>Naik</v>
      </c>
      <c r="Q535" t="s">
        <v>12</v>
      </c>
      <c r="R535" t="s">
        <v>19</v>
      </c>
      <c r="S535" t="s">
        <v>19</v>
      </c>
      <c r="T535" t="s">
        <v>19</v>
      </c>
    </row>
    <row r="536" spans="1:20" hidden="1" x14ac:dyDescent="0.25">
      <c r="A536">
        <v>534</v>
      </c>
      <c r="B536" t="s">
        <v>547</v>
      </c>
      <c r="C536" t="s">
        <v>12</v>
      </c>
      <c r="D536">
        <v>3.1295823162277601</v>
      </c>
      <c r="E536">
        <v>1.18088548212285</v>
      </c>
      <c r="F536">
        <v>3.1961537270846199</v>
      </c>
      <c r="G536">
        <v>1.1449962207058699</v>
      </c>
      <c r="H536">
        <v>2.58907939250824</v>
      </c>
      <c r="I536">
        <v>2.5590852214841502</v>
      </c>
      <c r="J536" t="str">
        <f>IF(Table1[[#This Row],[a_uiqm]]&lt;Table1[[#This Row],[b_uiqm]],"Naik","Turun")</f>
        <v>Naik</v>
      </c>
      <c r="K536" t="str">
        <f>IF(Table1[[#This Row],[b_uiqm]]&lt;Table1[[#This Row],[c_uiqm]],"Naik","Turun")</f>
        <v>Turun</v>
      </c>
      <c r="L536" t="str">
        <f>IF(Table1[[#This Row],[a_uiqm]]&lt;Table1[[#This Row],[c_uiqm]],"Naik","Turun")</f>
        <v>Turun</v>
      </c>
      <c r="M536">
        <f>Table1[[#This Row],[c_uiqm]]-Table1[[#This Row],[a_uiqm]]</f>
        <v>-0.54050292371952002</v>
      </c>
      <c r="N536" t="str">
        <f>IF(Table1[[#This Row],[a_uciqe]]&lt;Table1[[#This Row],[b_uciqe]],"Naik","Turun")</f>
        <v>Turun</v>
      </c>
      <c r="O536" t="str">
        <f>IF(Table1[[#This Row],[b_uciqe]]&lt;Table1[[#This Row],[c_uciqe]],"Naik","Turun")</f>
        <v>Naik</v>
      </c>
      <c r="P536" t="str">
        <f>IF(Table1[[#This Row],[a_uciqe]]&lt;Table1[[#This Row],[c_uciqe]],"Naik","Turun")</f>
        <v>Naik</v>
      </c>
      <c r="Q536" t="s">
        <v>12</v>
      </c>
      <c r="R536" t="s">
        <v>19</v>
      </c>
      <c r="S536" t="s">
        <v>19</v>
      </c>
      <c r="T536" t="s">
        <v>19</v>
      </c>
    </row>
    <row r="537" spans="1:20" hidden="1" x14ac:dyDescent="0.25">
      <c r="A537">
        <v>535</v>
      </c>
      <c r="B537" t="s">
        <v>548</v>
      </c>
      <c r="C537" t="s">
        <v>19</v>
      </c>
      <c r="D537">
        <v>2.3376354323028199</v>
      </c>
      <c r="E537">
        <v>1.1904263856253501</v>
      </c>
      <c r="F537">
        <v>2.3276333450216198</v>
      </c>
      <c r="G537">
        <v>1.1720171410328699</v>
      </c>
      <c r="H537">
        <v>2.0869752038328899</v>
      </c>
      <c r="I537">
        <v>2.4044238297231102</v>
      </c>
      <c r="J537" t="str">
        <f>IF(Table1[[#This Row],[a_uiqm]]&lt;Table1[[#This Row],[b_uiqm]],"Naik","Turun")</f>
        <v>Turun</v>
      </c>
      <c r="K537" t="str">
        <f>IF(Table1[[#This Row],[b_uiqm]]&lt;Table1[[#This Row],[c_uiqm]],"Naik","Turun")</f>
        <v>Turun</v>
      </c>
      <c r="L537" t="str">
        <f>IF(Table1[[#This Row],[a_uiqm]]&lt;Table1[[#This Row],[c_uiqm]],"Naik","Turun")</f>
        <v>Turun</v>
      </c>
      <c r="M537">
        <f>Table1[[#This Row],[c_uiqm]]-Table1[[#This Row],[a_uiqm]]</f>
        <v>-0.25066022846992997</v>
      </c>
      <c r="N537" t="str">
        <f>IF(Table1[[#This Row],[a_uciqe]]&lt;Table1[[#This Row],[b_uciqe]],"Naik","Turun")</f>
        <v>Turun</v>
      </c>
      <c r="O537" t="str">
        <f>IF(Table1[[#This Row],[b_uciqe]]&lt;Table1[[#This Row],[c_uciqe]],"Naik","Turun")</f>
        <v>Naik</v>
      </c>
      <c r="P537" t="str">
        <f>IF(Table1[[#This Row],[a_uciqe]]&lt;Table1[[#This Row],[c_uciqe]],"Naik","Turun")</f>
        <v>Naik</v>
      </c>
      <c r="Q537" t="s">
        <v>19</v>
      </c>
      <c r="R537" t="s">
        <v>19</v>
      </c>
      <c r="S537" t="s">
        <v>19</v>
      </c>
      <c r="T537" t="s">
        <v>19</v>
      </c>
    </row>
    <row r="538" spans="1:20" x14ac:dyDescent="0.25">
      <c r="A538">
        <v>42</v>
      </c>
      <c r="B538" t="s">
        <v>54</v>
      </c>
      <c r="C538" t="s">
        <v>12</v>
      </c>
      <c r="D538">
        <v>2.5368529232481198</v>
      </c>
      <c r="E538">
        <v>1.01888532348849</v>
      </c>
      <c r="F538">
        <v>2.5045189824600098</v>
      </c>
      <c r="G538">
        <v>1.04402543673993</v>
      </c>
      <c r="H538">
        <v>2.8392690817966901</v>
      </c>
      <c r="I538">
        <v>1.5742362989660501</v>
      </c>
      <c r="J538" t="str">
        <f>IF(Table1[[#This Row],[a_uiqm]]&lt;Table1[[#This Row],[b_uiqm]],"Naik","Turun")</f>
        <v>Turun</v>
      </c>
      <c r="K538" t="str">
        <f>IF(Table1[[#This Row],[b_uiqm]]&lt;Table1[[#This Row],[c_uiqm]],"Naik","Turun")</f>
        <v>Naik</v>
      </c>
      <c r="L538" t="str">
        <f>IF(Table1[[#This Row],[a_uiqm]]&lt;Table1[[#This Row],[c_uiqm]],"Naik","Turun")</f>
        <v>Naik</v>
      </c>
      <c r="M538">
        <f>Table1[[#This Row],[c_uiqm]]-Table1[[#This Row],[a_uiqm]]</f>
        <v>0.30241615854857029</v>
      </c>
      <c r="N538" t="str">
        <f>IF(Table1[[#This Row],[a_uciqe]]&lt;Table1[[#This Row],[b_uciqe]],"Naik","Turun")</f>
        <v>Naik</v>
      </c>
      <c r="O538" t="str">
        <f>IF(Table1[[#This Row],[b_uciqe]]&lt;Table1[[#This Row],[c_uciqe]],"Naik","Turun")</f>
        <v>Naik</v>
      </c>
      <c r="P538" t="str">
        <f>IF(Table1[[#This Row],[a_uciqe]]&lt;Table1[[#This Row],[c_uciqe]],"Naik","Turun")</f>
        <v>Naik</v>
      </c>
      <c r="Q538" t="s">
        <v>12</v>
      </c>
      <c r="R538" t="s">
        <v>78</v>
      </c>
      <c r="S538" t="s">
        <v>78</v>
      </c>
      <c r="T538" t="s">
        <v>78</v>
      </c>
    </row>
    <row r="539" spans="1:20" hidden="1" x14ac:dyDescent="0.25">
      <c r="A539">
        <v>537</v>
      </c>
      <c r="B539" t="s">
        <v>550</v>
      </c>
      <c r="C539" t="s">
        <v>12</v>
      </c>
      <c r="D539">
        <v>2.6561997577471201</v>
      </c>
      <c r="E539">
        <v>1.3295931238932801</v>
      </c>
      <c r="F539">
        <v>2.76570493641709</v>
      </c>
      <c r="G539">
        <v>1.3333564463696901</v>
      </c>
      <c r="H539">
        <v>2.1138510000015698</v>
      </c>
      <c r="I539">
        <v>3.7739222105688901</v>
      </c>
      <c r="J539" t="str">
        <f>IF(Table1[[#This Row],[a_uiqm]]&lt;Table1[[#This Row],[b_uiqm]],"Naik","Turun")</f>
        <v>Naik</v>
      </c>
      <c r="K539" t="str">
        <f>IF(Table1[[#This Row],[b_uiqm]]&lt;Table1[[#This Row],[c_uiqm]],"Naik","Turun")</f>
        <v>Turun</v>
      </c>
      <c r="L539" t="str">
        <f>IF(Table1[[#This Row],[a_uiqm]]&lt;Table1[[#This Row],[c_uiqm]],"Naik","Turun")</f>
        <v>Turun</v>
      </c>
      <c r="M539">
        <f>Table1[[#This Row],[c_uiqm]]-Table1[[#This Row],[a_uiqm]]</f>
        <v>-0.54234875774555036</v>
      </c>
      <c r="N539" t="str">
        <f>IF(Table1[[#This Row],[a_uciqe]]&lt;Table1[[#This Row],[b_uciqe]],"Naik","Turun")</f>
        <v>Naik</v>
      </c>
      <c r="O539" t="str">
        <f>IF(Table1[[#This Row],[b_uciqe]]&lt;Table1[[#This Row],[c_uciqe]],"Naik","Turun")</f>
        <v>Naik</v>
      </c>
      <c r="P539" t="str">
        <f>IF(Table1[[#This Row],[a_uciqe]]&lt;Table1[[#This Row],[c_uciqe]],"Naik","Turun")</f>
        <v>Naik</v>
      </c>
      <c r="Q539" t="s">
        <v>12</v>
      </c>
      <c r="R539" t="s">
        <v>19</v>
      </c>
      <c r="S539" t="s">
        <v>19</v>
      </c>
      <c r="T539" t="s">
        <v>19</v>
      </c>
    </row>
    <row r="540" spans="1:20" hidden="1" x14ac:dyDescent="0.25">
      <c r="A540">
        <v>538</v>
      </c>
      <c r="B540" t="s">
        <v>551</v>
      </c>
      <c r="C540" t="s">
        <v>19</v>
      </c>
      <c r="D540">
        <v>2.98480161714645</v>
      </c>
      <c r="E540">
        <v>1.0432135919190499</v>
      </c>
      <c r="F540">
        <v>2.9762822554274999</v>
      </c>
      <c r="G540">
        <v>1.0532710892527</v>
      </c>
      <c r="H540">
        <v>2.18567061069463</v>
      </c>
      <c r="I540">
        <v>2.2921463113878899</v>
      </c>
      <c r="J540" t="str">
        <f>IF(Table1[[#This Row],[a_uiqm]]&lt;Table1[[#This Row],[b_uiqm]],"Naik","Turun")</f>
        <v>Turun</v>
      </c>
      <c r="K540" t="str">
        <f>IF(Table1[[#This Row],[b_uiqm]]&lt;Table1[[#This Row],[c_uiqm]],"Naik","Turun")</f>
        <v>Turun</v>
      </c>
      <c r="L540" t="str">
        <f>IF(Table1[[#This Row],[a_uiqm]]&lt;Table1[[#This Row],[c_uiqm]],"Naik","Turun")</f>
        <v>Turun</v>
      </c>
      <c r="M540">
        <f>Table1[[#This Row],[c_uiqm]]-Table1[[#This Row],[a_uiqm]]</f>
        <v>-0.79913100645182</v>
      </c>
      <c r="N540" t="str">
        <f>IF(Table1[[#This Row],[a_uciqe]]&lt;Table1[[#This Row],[b_uciqe]],"Naik","Turun")</f>
        <v>Naik</v>
      </c>
      <c r="O540" t="str">
        <f>IF(Table1[[#This Row],[b_uciqe]]&lt;Table1[[#This Row],[c_uciqe]],"Naik","Turun")</f>
        <v>Naik</v>
      </c>
      <c r="P540" t="str">
        <f>IF(Table1[[#This Row],[a_uciqe]]&lt;Table1[[#This Row],[c_uciqe]],"Naik","Turun")</f>
        <v>Naik</v>
      </c>
      <c r="Q540" t="s">
        <v>19</v>
      </c>
      <c r="R540" t="s">
        <v>19</v>
      </c>
      <c r="S540" t="s">
        <v>19</v>
      </c>
      <c r="T540" t="s">
        <v>19</v>
      </c>
    </row>
    <row r="541" spans="1:20" hidden="1" x14ac:dyDescent="0.25">
      <c r="A541">
        <v>539</v>
      </c>
      <c r="B541" t="s">
        <v>552</v>
      </c>
      <c r="C541" t="s">
        <v>12</v>
      </c>
      <c r="D541">
        <v>3.1311996083633802</v>
      </c>
      <c r="E541">
        <v>0.97882608788805703</v>
      </c>
      <c r="F541">
        <v>3.1806735087128999</v>
      </c>
      <c r="G541">
        <v>0.96573282428360596</v>
      </c>
      <c r="H541">
        <v>2.1953278859272598</v>
      </c>
      <c r="I541">
        <v>2.7414014270806502</v>
      </c>
      <c r="J541" t="str">
        <f>IF(Table1[[#This Row],[a_uiqm]]&lt;Table1[[#This Row],[b_uiqm]],"Naik","Turun")</f>
        <v>Naik</v>
      </c>
      <c r="K541" t="str">
        <f>IF(Table1[[#This Row],[b_uiqm]]&lt;Table1[[#This Row],[c_uiqm]],"Naik","Turun")</f>
        <v>Turun</v>
      </c>
      <c r="L541" t="str">
        <f>IF(Table1[[#This Row],[a_uiqm]]&lt;Table1[[#This Row],[c_uiqm]],"Naik","Turun")</f>
        <v>Turun</v>
      </c>
      <c r="M541">
        <f>Table1[[#This Row],[c_uiqm]]-Table1[[#This Row],[a_uiqm]]</f>
        <v>-0.93587172243612038</v>
      </c>
      <c r="N541" t="str">
        <f>IF(Table1[[#This Row],[a_uciqe]]&lt;Table1[[#This Row],[b_uciqe]],"Naik","Turun")</f>
        <v>Turun</v>
      </c>
      <c r="O541" t="str">
        <f>IF(Table1[[#This Row],[b_uciqe]]&lt;Table1[[#This Row],[c_uciqe]],"Naik","Turun")</f>
        <v>Naik</v>
      </c>
      <c r="P541" t="str">
        <f>IF(Table1[[#This Row],[a_uciqe]]&lt;Table1[[#This Row],[c_uciqe]],"Naik","Turun")</f>
        <v>Naik</v>
      </c>
      <c r="Q541" t="s">
        <v>12</v>
      </c>
      <c r="R541" t="s">
        <v>19</v>
      </c>
      <c r="S541" t="s">
        <v>19</v>
      </c>
      <c r="T541" t="s">
        <v>19</v>
      </c>
    </row>
    <row r="542" spans="1:20" hidden="1" x14ac:dyDescent="0.25">
      <c r="A542">
        <v>540</v>
      </c>
      <c r="B542" t="s">
        <v>553</v>
      </c>
      <c r="C542" t="s">
        <v>12</v>
      </c>
      <c r="D542">
        <v>3.0589915858630001</v>
      </c>
      <c r="E542">
        <v>1.00725302538593</v>
      </c>
      <c r="F542">
        <v>3.15521457573952</v>
      </c>
      <c r="G542">
        <v>1.01242659850121</v>
      </c>
      <c r="H542">
        <v>2.1261001275086402</v>
      </c>
      <c r="I542">
        <v>3.5531801054658998</v>
      </c>
      <c r="J542" t="str">
        <f>IF(Table1[[#This Row],[a_uiqm]]&lt;Table1[[#This Row],[b_uiqm]],"Naik","Turun")</f>
        <v>Naik</v>
      </c>
      <c r="K542" t="str">
        <f>IF(Table1[[#This Row],[b_uiqm]]&lt;Table1[[#This Row],[c_uiqm]],"Naik","Turun")</f>
        <v>Turun</v>
      </c>
      <c r="L542" t="str">
        <f>IF(Table1[[#This Row],[a_uiqm]]&lt;Table1[[#This Row],[c_uiqm]],"Naik","Turun")</f>
        <v>Turun</v>
      </c>
      <c r="M542">
        <f>Table1[[#This Row],[c_uiqm]]-Table1[[#This Row],[a_uiqm]]</f>
        <v>-0.93289145835435994</v>
      </c>
      <c r="N542" t="str">
        <f>IF(Table1[[#This Row],[a_uciqe]]&lt;Table1[[#This Row],[b_uciqe]],"Naik","Turun")</f>
        <v>Naik</v>
      </c>
      <c r="O542" t="str">
        <f>IF(Table1[[#This Row],[b_uciqe]]&lt;Table1[[#This Row],[c_uciqe]],"Naik","Turun")</f>
        <v>Naik</v>
      </c>
      <c r="P542" t="str">
        <f>IF(Table1[[#This Row],[a_uciqe]]&lt;Table1[[#This Row],[c_uciqe]],"Naik","Turun")</f>
        <v>Naik</v>
      </c>
      <c r="Q542" t="s">
        <v>12</v>
      </c>
      <c r="R542" t="s">
        <v>19</v>
      </c>
      <c r="S542" t="s">
        <v>19</v>
      </c>
      <c r="T542" t="s">
        <v>19</v>
      </c>
    </row>
    <row r="543" spans="1:20" hidden="1" x14ac:dyDescent="0.25">
      <c r="A543">
        <v>541</v>
      </c>
      <c r="B543" t="s">
        <v>554</v>
      </c>
      <c r="C543" t="s">
        <v>12</v>
      </c>
      <c r="D543">
        <v>3.1026711892861498</v>
      </c>
      <c r="E543">
        <v>1.1248838284548901</v>
      </c>
      <c r="F543">
        <v>3.15784953269055</v>
      </c>
      <c r="G543">
        <v>1.11564341639364</v>
      </c>
      <c r="H543">
        <v>1.96242304910426</v>
      </c>
      <c r="I543">
        <v>3.7080340964239999</v>
      </c>
      <c r="J543" t="str">
        <f>IF(Table1[[#This Row],[a_uiqm]]&lt;Table1[[#This Row],[b_uiqm]],"Naik","Turun")</f>
        <v>Naik</v>
      </c>
      <c r="K543" t="str">
        <f>IF(Table1[[#This Row],[b_uiqm]]&lt;Table1[[#This Row],[c_uiqm]],"Naik","Turun")</f>
        <v>Turun</v>
      </c>
      <c r="L543" t="str">
        <f>IF(Table1[[#This Row],[a_uiqm]]&lt;Table1[[#This Row],[c_uiqm]],"Naik","Turun")</f>
        <v>Turun</v>
      </c>
      <c r="M543">
        <f>Table1[[#This Row],[c_uiqm]]-Table1[[#This Row],[a_uiqm]]</f>
        <v>-1.1402481401818898</v>
      </c>
      <c r="N543" t="str">
        <f>IF(Table1[[#This Row],[a_uciqe]]&lt;Table1[[#This Row],[b_uciqe]],"Naik","Turun")</f>
        <v>Turun</v>
      </c>
      <c r="O543" t="str">
        <f>IF(Table1[[#This Row],[b_uciqe]]&lt;Table1[[#This Row],[c_uciqe]],"Naik","Turun")</f>
        <v>Naik</v>
      </c>
      <c r="P543" t="str">
        <f>IF(Table1[[#This Row],[a_uciqe]]&lt;Table1[[#This Row],[c_uciqe]],"Naik","Turun")</f>
        <v>Naik</v>
      </c>
      <c r="Q543" t="s">
        <v>12</v>
      </c>
      <c r="R543" t="s">
        <v>19</v>
      </c>
      <c r="S543" t="s">
        <v>19</v>
      </c>
      <c r="T543" t="s">
        <v>19</v>
      </c>
    </row>
    <row r="544" spans="1:20" hidden="1" x14ac:dyDescent="0.25">
      <c r="A544">
        <v>542</v>
      </c>
      <c r="B544" t="s">
        <v>555</v>
      </c>
      <c r="C544" t="s">
        <v>12</v>
      </c>
      <c r="D544">
        <v>3.1790305474179199</v>
      </c>
      <c r="E544">
        <v>1.06950808350714</v>
      </c>
      <c r="F544">
        <v>3.1953204780923898</v>
      </c>
      <c r="G544">
        <v>1.0624616931781401</v>
      </c>
      <c r="H544">
        <v>2.4133032850860201</v>
      </c>
      <c r="I544">
        <v>3.1132811389791302</v>
      </c>
      <c r="J544" t="str">
        <f>IF(Table1[[#This Row],[a_uiqm]]&lt;Table1[[#This Row],[b_uiqm]],"Naik","Turun")</f>
        <v>Naik</v>
      </c>
      <c r="K544" t="str">
        <f>IF(Table1[[#This Row],[b_uiqm]]&lt;Table1[[#This Row],[c_uiqm]],"Naik","Turun")</f>
        <v>Turun</v>
      </c>
      <c r="L544" t="str">
        <f>IF(Table1[[#This Row],[a_uiqm]]&lt;Table1[[#This Row],[c_uiqm]],"Naik","Turun")</f>
        <v>Turun</v>
      </c>
      <c r="M544">
        <f>Table1[[#This Row],[c_uiqm]]-Table1[[#This Row],[a_uiqm]]</f>
        <v>-0.76572726233189981</v>
      </c>
      <c r="N544" t="str">
        <f>IF(Table1[[#This Row],[a_uciqe]]&lt;Table1[[#This Row],[b_uciqe]],"Naik","Turun")</f>
        <v>Turun</v>
      </c>
      <c r="O544" t="str">
        <f>IF(Table1[[#This Row],[b_uciqe]]&lt;Table1[[#This Row],[c_uciqe]],"Naik","Turun")</f>
        <v>Naik</v>
      </c>
      <c r="P544" t="str">
        <f>IF(Table1[[#This Row],[a_uciqe]]&lt;Table1[[#This Row],[c_uciqe]],"Naik","Turun")</f>
        <v>Naik</v>
      </c>
      <c r="Q544" t="s">
        <v>12</v>
      </c>
      <c r="R544" t="s">
        <v>19</v>
      </c>
      <c r="S544" t="s">
        <v>19</v>
      </c>
      <c r="T544" t="s">
        <v>19</v>
      </c>
    </row>
    <row r="545" spans="1:20" x14ac:dyDescent="0.25">
      <c r="A545">
        <v>56</v>
      </c>
      <c r="B545" t="s">
        <v>68</v>
      </c>
      <c r="C545" t="s">
        <v>12</v>
      </c>
      <c r="D545">
        <v>2.0629352174911202</v>
      </c>
      <c r="E545">
        <v>1.4355934051394801</v>
      </c>
      <c r="F545">
        <v>2.09732009863859</v>
      </c>
      <c r="G545">
        <v>1.47362176259453</v>
      </c>
      <c r="H545">
        <v>2.2716237397582799</v>
      </c>
      <c r="I545">
        <v>2.1692931423858899</v>
      </c>
      <c r="J545" t="str">
        <f>IF(Table1[[#This Row],[a_uiqm]]&lt;Table1[[#This Row],[b_uiqm]],"Naik","Turun")</f>
        <v>Naik</v>
      </c>
      <c r="K545" t="str">
        <f>IF(Table1[[#This Row],[b_uiqm]]&lt;Table1[[#This Row],[c_uiqm]],"Naik","Turun")</f>
        <v>Naik</v>
      </c>
      <c r="L545" t="str">
        <f>IF(Table1[[#This Row],[a_uiqm]]&lt;Table1[[#This Row],[c_uiqm]],"Naik","Turun")</f>
        <v>Naik</v>
      </c>
      <c r="M545">
        <f>Table1[[#This Row],[c_uiqm]]-Table1[[#This Row],[a_uiqm]]</f>
        <v>0.20868852226715973</v>
      </c>
      <c r="N545" t="str">
        <f>IF(Table1[[#This Row],[a_uciqe]]&lt;Table1[[#This Row],[b_uciqe]],"Naik","Turun")</f>
        <v>Naik</v>
      </c>
      <c r="O545" t="str">
        <f>IF(Table1[[#This Row],[b_uciqe]]&lt;Table1[[#This Row],[c_uciqe]],"Naik","Turun")</f>
        <v>Naik</v>
      </c>
      <c r="P545" t="str">
        <f>IF(Table1[[#This Row],[a_uciqe]]&lt;Table1[[#This Row],[c_uciqe]],"Naik","Turun")</f>
        <v>Naik</v>
      </c>
      <c r="Q545" t="s">
        <v>12</v>
      </c>
      <c r="R545" t="s">
        <v>78</v>
      </c>
      <c r="S545" t="s">
        <v>78</v>
      </c>
      <c r="T545" t="s">
        <v>78</v>
      </c>
    </row>
    <row r="546" spans="1:20" hidden="1" x14ac:dyDescent="0.25">
      <c r="A546">
        <v>544</v>
      </c>
      <c r="B546" t="s">
        <v>557</v>
      </c>
      <c r="C546" t="s">
        <v>12</v>
      </c>
      <c r="D546">
        <v>3.0507400210793301</v>
      </c>
      <c r="E546">
        <v>0.92301080569313398</v>
      </c>
      <c r="F546">
        <v>3.1025335703531001</v>
      </c>
      <c r="G546">
        <v>0.95798902241404105</v>
      </c>
      <c r="H546">
        <v>2.5882881293125402</v>
      </c>
      <c r="I546">
        <v>2.3244094827929001</v>
      </c>
      <c r="J546" t="str">
        <f>IF(Table1[[#This Row],[a_uiqm]]&lt;Table1[[#This Row],[b_uiqm]],"Naik","Turun")</f>
        <v>Naik</v>
      </c>
      <c r="K546" t="str">
        <f>IF(Table1[[#This Row],[b_uiqm]]&lt;Table1[[#This Row],[c_uiqm]],"Naik","Turun")</f>
        <v>Turun</v>
      </c>
      <c r="L546" t="str">
        <f>IF(Table1[[#This Row],[a_uiqm]]&lt;Table1[[#This Row],[c_uiqm]],"Naik","Turun")</f>
        <v>Turun</v>
      </c>
      <c r="M546">
        <f>Table1[[#This Row],[c_uiqm]]-Table1[[#This Row],[a_uiqm]]</f>
        <v>-0.46245189176678991</v>
      </c>
      <c r="N546" t="str">
        <f>IF(Table1[[#This Row],[a_uciqe]]&lt;Table1[[#This Row],[b_uciqe]],"Naik","Turun")</f>
        <v>Naik</v>
      </c>
      <c r="O546" t="str">
        <f>IF(Table1[[#This Row],[b_uciqe]]&lt;Table1[[#This Row],[c_uciqe]],"Naik","Turun")</f>
        <v>Naik</v>
      </c>
      <c r="P546" t="str">
        <f>IF(Table1[[#This Row],[a_uciqe]]&lt;Table1[[#This Row],[c_uciqe]],"Naik","Turun")</f>
        <v>Naik</v>
      </c>
      <c r="Q546" t="s">
        <v>12</v>
      </c>
      <c r="R546" t="s">
        <v>19</v>
      </c>
      <c r="S546" t="s">
        <v>19</v>
      </c>
      <c r="T546" t="s">
        <v>19</v>
      </c>
    </row>
    <row r="547" spans="1:20" hidden="1" x14ac:dyDescent="0.25">
      <c r="A547">
        <v>545</v>
      </c>
      <c r="B547" t="s">
        <v>558</v>
      </c>
      <c r="C547" t="s">
        <v>78</v>
      </c>
      <c r="D547">
        <v>1.8110108912918701</v>
      </c>
      <c r="E547">
        <v>0.88324460580292996</v>
      </c>
      <c r="F547">
        <v>1.8818450551169701</v>
      </c>
      <c r="G547">
        <v>0.87751564680128502</v>
      </c>
      <c r="H547">
        <v>2.0086207948833201</v>
      </c>
      <c r="I547">
        <v>1.1053514106811699</v>
      </c>
      <c r="J547" t="str">
        <f>IF(Table1[[#This Row],[a_uiqm]]&lt;Table1[[#This Row],[b_uiqm]],"Naik","Turun")</f>
        <v>Naik</v>
      </c>
      <c r="K547" t="str">
        <f>IF(Table1[[#This Row],[b_uiqm]]&lt;Table1[[#This Row],[c_uiqm]],"Naik","Turun")</f>
        <v>Naik</v>
      </c>
      <c r="L547" t="str">
        <f>IF(Table1[[#This Row],[a_uiqm]]&lt;Table1[[#This Row],[c_uiqm]],"Naik","Turun")</f>
        <v>Naik</v>
      </c>
      <c r="M547">
        <f>Table1[[#This Row],[c_uiqm]]-Table1[[#This Row],[a_uiqm]]</f>
        <v>0.19760990359145003</v>
      </c>
      <c r="N547" t="str">
        <f>IF(Table1[[#This Row],[a_uciqe]]&lt;Table1[[#This Row],[b_uciqe]],"Naik","Turun")</f>
        <v>Turun</v>
      </c>
      <c r="O547" t="str">
        <f>IF(Table1[[#This Row],[b_uciqe]]&lt;Table1[[#This Row],[c_uciqe]],"Naik","Turun")</f>
        <v>Naik</v>
      </c>
      <c r="P547" t="str">
        <f>IF(Table1[[#This Row],[a_uciqe]]&lt;Table1[[#This Row],[c_uciqe]],"Naik","Turun")</f>
        <v>Naik</v>
      </c>
      <c r="Q547" t="s">
        <v>78</v>
      </c>
      <c r="R547" t="s">
        <v>19</v>
      </c>
      <c r="S547" t="s">
        <v>19</v>
      </c>
      <c r="T547" t="s">
        <v>19</v>
      </c>
    </row>
    <row r="548" spans="1:20" hidden="1" x14ac:dyDescent="0.25">
      <c r="A548">
        <v>546</v>
      </c>
      <c r="B548" t="s">
        <v>559</v>
      </c>
      <c r="C548" t="s">
        <v>12</v>
      </c>
      <c r="D548">
        <v>2.9153534927689102</v>
      </c>
      <c r="E548">
        <v>0.89913261096288899</v>
      </c>
      <c r="F548">
        <v>2.9681817636556</v>
      </c>
      <c r="G548">
        <v>0.87937016478209695</v>
      </c>
      <c r="H548">
        <v>2.36789047817398</v>
      </c>
      <c r="I548">
        <v>2.4294936067989399</v>
      </c>
      <c r="J548" t="str">
        <f>IF(Table1[[#This Row],[a_uiqm]]&lt;Table1[[#This Row],[b_uiqm]],"Naik","Turun")</f>
        <v>Naik</v>
      </c>
      <c r="K548" t="str">
        <f>IF(Table1[[#This Row],[b_uiqm]]&lt;Table1[[#This Row],[c_uiqm]],"Naik","Turun")</f>
        <v>Turun</v>
      </c>
      <c r="L548" t="str">
        <f>IF(Table1[[#This Row],[a_uiqm]]&lt;Table1[[#This Row],[c_uiqm]],"Naik","Turun")</f>
        <v>Turun</v>
      </c>
      <c r="M548">
        <f>Table1[[#This Row],[c_uiqm]]-Table1[[#This Row],[a_uiqm]]</f>
        <v>-0.54746301459493019</v>
      </c>
      <c r="N548" t="str">
        <f>IF(Table1[[#This Row],[a_uciqe]]&lt;Table1[[#This Row],[b_uciqe]],"Naik","Turun")</f>
        <v>Turun</v>
      </c>
      <c r="O548" t="str">
        <f>IF(Table1[[#This Row],[b_uciqe]]&lt;Table1[[#This Row],[c_uciqe]],"Naik","Turun")</f>
        <v>Naik</v>
      </c>
      <c r="P548" t="str">
        <f>IF(Table1[[#This Row],[a_uciqe]]&lt;Table1[[#This Row],[c_uciqe]],"Naik","Turun")</f>
        <v>Naik</v>
      </c>
      <c r="Q548" t="s">
        <v>12</v>
      </c>
      <c r="R548" t="s">
        <v>19</v>
      </c>
      <c r="S548" t="s">
        <v>19</v>
      </c>
      <c r="T548" t="s">
        <v>19</v>
      </c>
    </row>
    <row r="549" spans="1:20" x14ac:dyDescent="0.25">
      <c r="A549">
        <v>58</v>
      </c>
      <c r="B549" t="s">
        <v>70</v>
      </c>
      <c r="C549" t="s">
        <v>10</v>
      </c>
      <c r="D549">
        <v>3.2561189580707999</v>
      </c>
      <c r="E549">
        <v>0.85061705791039199</v>
      </c>
      <c r="F549">
        <v>3.3762425228050801</v>
      </c>
      <c r="G549">
        <v>0.88058004930116196</v>
      </c>
      <c r="H549">
        <v>2.7992640996075502</v>
      </c>
      <c r="I549">
        <v>1.2078121645919899</v>
      </c>
      <c r="J549" t="str">
        <f>IF(Table1[[#This Row],[a_uiqm]]&lt;Table1[[#This Row],[b_uiqm]],"Naik","Turun")</f>
        <v>Naik</v>
      </c>
      <c r="K549" t="str">
        <f>IF(Table1[[#This Row],[b_uiqm]]&lt;Table1[[#This Row],[c_uiqm]],"Naik","Turun")</f>
        <v>Turun</v>
      </c>
      <c r="L549" t="str">
        <f>IF(Table1[[#This Row],[a_uiqm]]&lt;Table1[[#This Row],[c_uiqm]],"Naik","Turun")</f>
        <v>Turun</v>
      </c>
      <c r="M549">
        <f>Table1[[#This Row],[c_uiqm]]-Table1[[#This Row],[a_uiqm]]</f>
        <v>-0.45685485846324969</v>
      </c>
      <c r="N549" t="str">
        <f>IF(Table1[[#This Row],[a_uciqe]]&lt;Table1[[#This Row],[b_uciqe]],"Naik","Turun")</f>
        <v>Naik</v>
      </c>
      <c r="O549" t="str">
        <f>IF(Table1[[#This Row],[b_uciqe]]&lt;Table1[[#This Row],[c_uciqe]],"Naik","Turun")</f>
        <v>Naik</v>
      </c>
      <c r="P549" t="str">
        <f>IF(Table1[[#This Row],[a_uciqe]]&lt;Table1[[#This Row],[c_uciqe]],"Naik","Turun")</f>
        <v>Naik</v>
      </c>
      <c r="Q549" t="s">
        <v>10</v>
      </c>
      <c r="R549" t="s">
        <v>78</v>
      </c>
      <c r="S549" t="s">
        <v>78</v>
      </c>
      <c r="T549" t="s">
        <v>78</v>
      </c>
    </row>
    <row r="550" spans="1:20" hidden="1" x14ac:dyDescent="0.25">
      <c r="A550">
        <v>548</v>
      </c>
      <c r="B550" t="s">
        <v>561</v>
      </c>
      <c r="C550" t="s">
        <v>12</v>
      </c>
      <c r="D550">
        <v>1.41287415638528</v>
      </c>
      <c r="E550">
        <v>0.957251807149056</v>
      </c>
      <c r="F550">
        <v>1.4462352792903701</v>
      </c>
      <c r="G550">
        <v>0.97630843586538296</v>
      </c>
      <c r="H550">
        <v>1.5655230923046899</v>
      </c>
      <c r="I550">
        <v>1.6842060058744801</v>
      </c>
      <c r="J550" t="str">
        <f>IF(Table1[[#This Row],[a_uiqm]]&lt;Table1[[#This Row],[b_uiqm]],"Naik","Turun")</f>
        <v>Naik</v>
      </c>
      <c r="K550" t="str">
        <f>IF(Table1[[#This Row],[b_uiqm]]&lt;Table1[[#This Row],[c_uiqm]],"Naik","Turun")</f>
        <v>Naik</v>
      </c>
      <c r="L550" t="str">
        <f>IF(Table1[[#This Row],[a_uiqm]]&lt;Table1[[#This Row],[c_uiqm]],"Naik","Turun")</f>
        <v>Naik</v>
      </c>
      <c r="M550">
        <f>Table1[[#This Row],[c_uiqm]]-Table1[[#This Row],[a_uiqm]]</f>
        <v>0.15264893591940987</v>
      </c>
      <c r="N550" t="str">
        <f>IF(Table1[[#This Row],[a_uciqe]]&lt;Table1[[#This Row],[b_uciqe]],"Naik","Turun")</f>
        <v>Naik</v>
      </c>
      <c r="O550" t="str">
        <f>IF(Table1[[#This Row],[b_uciqe]]&lt;Table1[[#This Row],[c_uciqe]],"Naik","Turun")</f>
        <v>Naik</v>
      </c>
      <c r="P550" t="str">
        <f>IF(Table1[[#This Row],[a_uciqe]]&lt;Table1[[#This Row],[c_uciqe]],"Naik","Turun")</f>
        <v>Naik</v>
      </c>
      <c r="Q550" t="s">
        <v>12</v>
      </c>
      <c r="R550" t="s">
        <v>19</v>
      </c>
      <c r="S550" t="s">
        <v>19</v>
      </c>
      <c r="T550" t="s">
        <v>19</v>
      </c>
    </row>
    <row r="551" spans="1:20" hidden="1" x14ac:dyDescent="0.25">
      <c r="A551">
        <v>549</v>
      </c>
      <c r="B551" t="s">
        <v>562</v>
      </c>
      <c r="C551" t="s">
        <v>12</v>
      </c>
      <c r="D551">
        <v>2.3902379169359902</v>
      </c>
      <c r="E551">
        <v>1.1656234812802599</v>
      </c>
      <c r="F551">
        <v>2.55680103564434</v>
      </c>
      <c r="G551">
        <v>1.1556516520887801</v>
      </c>
      <c r="H551">
        <v>2.1604643522829599</v>
      </c>
      <c r="I551">
        <v>3.0987391403731701</v>
      </c>
      <c r="J551" t="str">
        <f>IF(Table1[[#This Row],[a_uiqm]]&lt;Table1[[#This Row],[b_uiqm]],"Naik","Turun")</f>
        <v>Naik</v>
      </c>
      <c r="K551" t="str">
        <f>IF(Table1[[#This Row],[b_uiqm]]&lt;Table1[[#This Row],[c_uiqm]],"Naik","Turun")</f>
        <v>Turun</v>
      </c>
      <c r="L551" t="str">
        <f>IF(Table1[[#This Row],[a_uiqm]]&lt;Table1[[#This Row],[c_uiqm]],"Naik","Turun")</f>
        <v>Turun</v>
      </c>
      <c r="M551">
        <f>Table1[[#This Row],[c_uiqm]]-Table1[[#This Row],[a_uiqm]]</f>
        <v>-0.22977356465303034</v>
      </c>
      <c r="N551" t="str">
        <f>IF(Table1[[#This Row],[a_uciqe]]&lt;Table1[[#This Row],[b_uciqe]],"Naik","Turun")</f>
        <v>Turun</v>
      </c>
      <c r="O551" t="str">
        <f>IF(Table1[[#This Row],[b_uciqe]]&lt;Table1[[#This Row],[c_uciqe]],"Naik","Turun")</f>
        <v>Naik</v>
      </c>
      <c r="P551" t="str">
        <f>IF(Table1[[#This Row],[a_uciqe]]&lt;Table1[[#This Row],[c_uciqe]],"Naik","Turun")</f>
        <v>Naik</v>
      </c>
      <c r="Q551" t="s">
        <v>12</v>
      </c>
      <c r="R551" t="s">
        <v>19</v>
      </c>
      <c r="S551" t="s">
        <v>19</v>
      </c>
      <c r="T551" t="s">
        <v>19</v>
      </c>
    </row>
    <row r="552" spans="1:20" hidden="1" x14ac:dyDescent="0.25">
      <c r="A552">
        <v>550</v>
      </c>
      <c r="B552" t="s">
        <v>563</v>
      </c>
      <c r="C552" t="s">
        <v>12</v>
      </c>
      <c r="D552">
        <v>3.1249343880962801</v>
      </c>
      <c r="E552">
        <v>1.0405163626027301</v>
      </c>
      <c r="F552">
        <v>3.1939412852939602</v>
      </c>
      <c r="G552">
        <v>1.0555698911467</v>
      </c>
      <c r="H552">
        <v>2.31636628377457</v>
      </c>
      <c r="I552">
        <v>2.91801497863975</v>
      </c>
      <c r="J552" t="str">
        <f>IF(Table1[[#This Row],[a_uiqm]]&lt;Table1[[#This Row],[b_uiqm]],"Naik","Turun")</f>
        <v>Naik</v>
      </c>
      <c r="K552" t="str">
        <f>IF(Table1[[#This Row],[b_uiqm]]&lt;Table1[[#This Row],[c_uiqm]],"Naik","Turun")</f>
        <v>Turun</v>
      </c>
      <c r="L552" t="str">
        <f>IF(Table1[[#This Row],[a_uiqm]]&lt;Table1[[#This Row],[c_uiqm]],"Naik","Turun")</f>
        <v>Turun</v>
      </c>
      <c r="M552">
        <f>Table1[[#This Row],[c_uiqm]]-Table1[[#This Row],[a_uiqm]]</f>
        <v>-0.80856810432171011</v>
      </c>
      <c r="N552" t="str">
        <f>IF(Table1[[#This Row],[a_uciqe]]&lt;Table1[[#This Row],[b_uciqe]],"Naik","Turun")</f>
        <v>Naik</v>
      </c>
      <c r="O552" t="str">
        <f>IF(Table1[[#This Row],[b_uciqe]]&lt;Table1[[#This Row],[c_uciqe]],"Naik","Turun")</f>
        <v>Naik</v>
      </c>
      <c r="P552" t="str">
        <f>IF(Table1[[#This Row],[a_uciqe]]&lt;Table1[[#This Row],[c_uciqe]],"Naik","Turun")</f>
        <v>Naik</v>
      </c>
      <c r="Q552" t="s">
        <v>12</v>
      </c>
      <c r="R552" t="s">
        <v>19</v>
      </c>
      <c r="S552" t="s">
        <v>19</v>
      </c>
      <c r="T552" t="s">
        <v>19</v>
      </c>
    </row>
    <row r="553" spans="1:20" hidden="1" x14ac:dyDescent="0.25">
      <c r="A553">
        <v>551</v>
      </c>
      <c r="B553" t="s">
        <v>564</v>
      </c>
      <c r="C553" t="s">
        <v>19</v>
      </c>
      <c r="D553">
        <v>3.23316426076661</v>
      </c>
      <c r="E553">
        <v>1.25846676748537</v>
      </c>
      <c r="F553">
        <v>3.27463846928267</v>
      </c>
      <c r="G553">
        <v>1.1700748032684201</v>
      </c>
      <c r="H553">
        <v>1.96414437967133</v>
      </c>
      <c r="I553">
        <v>3.5909721751403598</v>
      </c>
      <c r="J553" t="str">
        <f>IF(Table1[[#This Row],[a_uiqm]]&lt;Table1[[#This Row],[b_uiqm]],"Naik","Turun")</f>
        <v>Naik</v>
      </c>
      <c r="K553" t="str">
        <f>IF(Table1[[#This Row],[b_uiqm]]&lt;Table1[[#This Row],[c_uiqm]],"Naik","Turun")</f>
        <v>Turun</v>
      </c>
      <c r="L553" t="str">
        <f>IF(Table1[[#This Row],[a_uiqm]]&lt;Table1[[#This Row],[c_uiqm]],"Naik","Turun")</f>
        <v>Turun</v>
      </c>
      <c r="M553">
        <f>Table1[[#This Row],[c_uiqm]]-Table1[[#This Row],[a_uiqm]]</f>
        <v>-1.26901988109528</v>
      </c>
      <c r="N553" t="str">
        <f>IF(Table1[[#This Row],[a_uciqe]]&lt;Table1[[#This Row],[b_uciqe]],"Naik","Turun")</f>
        <v>Turun</v>
      </c>
      <c r="O553" t="str">
        <f>IF(Table1[[#This Row],[b_uciqe]]&lt;Table1[[#This Row],[c_uciqe]],"Naik","Turun")</f>
        <v>Naik</v>
      </c>
      <c r="P553" t="str">
        <f>IF(Table1[[#This Row],[a_uciqe]]&lt;Table1[[#This Row],[c_uciqe]],"Naik","Turun")</f>
        <v>Naik</v>
      </c>
      <c r="Q553" t="s">
        <v>19</v>
      </c>
      <c r="R553" t="s">
        <v>19</v>
      </c>
      <c r="S553" t="s">
        <v>19</v>
      </c>
      <c r="T553" t="s">
        <v>19</v>
      </c>
    </row>
    <row r="554" spans="1:20" x14ac:dyDescent="0.25">
      <c r="A554">
        <v>60</v>
      </c>
      <c r="B554" t="s">
        <v>72</v>
      </c>
      <c r="C554" t="s">
        <v>12</v>
      </c>
      <c r="D554">
        <v>3.2331457275603399</v>
      </c>
      <c r="E554">
        <v>1.44490985344531</v>
      </c>
      <c r="F554">
        <v>3.3015232842755999</v>
      </c>
      <c r="G554">
        <v>1.44081112550311</v>
      </c>
      <c r="H554">
        <v>2.1314536438646701</v>
      </c>
      <c r="I554">
        <v>6.0279825828915898</v>
      </c>
      <c r="J554" t="str">
        <f>IF(Table1[[#This Row],[a_uiqm]]&lt;Table1[[#This Row],[b_uiqm]],"Naik","Turun")</f>
        <v>Naik</v>
      </c>
      <c r="K554" t="str">
        <f>IF(Table1[[#This Row],[b_uiqm]]&lt;Table1[[#This Row],[c_uiqm]],"Naik","Turun")</f>
        <v>Turun</v>
      </c>
      <c r="L554" t="str">
        <f>IF(Table1[[#This Row],[a_uiqm]]&lt;Table1[[#This Row],[c_uiqm]],"Naik","Turun")</f>
        <v>Turun</v>
      </c>
      <c r="M554">
        <f>Table1[[#This Row],[c_uiqm]]-Table1[[#This Row],[a_uiqm]]</f>
        <v>-1.1016920836956698</v>
      </c>
      <c r="N554" t="str">
        <f>IF(Table1[[#This Row],[a_uciqe]]&lt;Table1[[#This Row],[b_uciqe]],"Naik","Turun")</f>
        <v>Turun</v>
      </c>
      <c r="O554" t="str">
        <f>IF(Table1[[#This Row],[b_uciqe]]&lt;Table1[[#This Row],[c_uciqe]],"Naik","Turun")</f>
        <v>Naik</v>
      </c>
      <c r="P554" t="str">
        <f>IF(Table1[[#This Row],[a_uciqe]]&lt;Table1[[#This Row],[c_uciqe]],"Naik","Turun")</f>
        <v>Naik</v>
      </c>
      <c r="Q554" t="s">
        <v>12</v>
      </c>
      <c r="R554" t="s">
        <v>78</v>
      </c>
      <c r="S554" t="s">
        <v>78</v>
      </c>
      <c r="T554" t="s">
        <v>78</v>
      </c>
    </row>
    <row r="555" spans="1:20" hidden="1" x14ac:dyDescent="0.25">
      <c r="A555">
        <v>553</v>
      </c>
      <c r="B555" t="s">
        <v>566</v>
      </c>
      <c r="C555" t="s">
        <v>19</v>
      </c>
      <c r="D555">
        <v>2.36944474592093</v>
      </c>
      <c r="E555">
        <v>0.96986322416522297</v>
      </c>
      <c r="F555">
        <v>2.3202814876581499</v>
      </c>
      <c r="G555">
        <v>1.00700187866958</v>
      </c>
      <c r="H555">
        <v>1.8614764633929</v>
      </c>
      <c r="I555">
        <v>1.4736983723355701</v>
      </c>
      <c r="J555" t="str">
        <f>IF(Table1[[#This Row],[a_uiqm]]&lt;Table1[[#This Row],[b_uiqm]],"Naik","Turun")</f>
        <v>Turun</v>
      </c>
      <c r="K555" t="str">
        <f>IF(Table1[[#This Row],[b_uiqm]]&lt;Table1[[#This Row],[c_uiqm]],"Naik","Turun")</f>
        <v>Turun</v>
      </c>
      <c r="L555" t="str">
        <f>IF(Table1[[#This Row],[a_uiqm]]&lt;Table1[[#This Row],[c_uiqm]],"Naik","Turun")</f>
        <v>Turun</v>
      </c>
      <c r="M555">
        <f>Table1[[#This Row],[c_uiqm]]-Table1[[#This Row],[a_uiqm]]</f>
        <v>-0.50796828252803006</v>
      </c>
      <c r="N555" t="str">
        <f>IF(Table1[[#This Row],[a_uciqe]]&lt;Table1[[#This Row],[b_uciqe]],"Naik","Turun")</f>
        <v>Naik</v>
      </c>
      <c r="O555" t="str">
        <f>IF(Table1[[#This Row],[b_uciqe]]&lt;Table1[[#This Row],[c_uciqe]],"Naik","Turun")</f>
        <v>Naik</v>
      </c>
      <c r="P555" t="str">
        <f>IF(Table1[[#This Row],[a_uciqe]]&lt;Table1[[#This Row],[c_uciqe]],"Naik","Turun")</f>
        <v>Naik</v>
      </c>
      <c r="Q555" t="s">
        <v>19</v>
      </c>
      <c r="R555" t="s">
        <v>19</v>
      </c>
      <c r="S555" t="s">
        <v>19</v>
      </c>
      <c r="T555" t="s">
        <v>19</v>
      </c>
    </row>
    <row r="556" spans="1:20" hidden="1" x14ac:dyDescent="0.25">
      <c r="A556">
        <v>554</v>
      </c>
      <c r="B556" t="s">
        <v>567</v>
      </c>
      <c r="C556" t="s">
        <v>12</v>
      </c>
      <c r="D556">
        <v>2.9091578415571901</v>
      </c>
      <c r="E556">
        <v>0.95996943751890895</v>
      </c>
      <c r="F556">
        <v>3.0024383378220501</v>
      </c>
      <c r="G556">
        <v>0.94977237580154905</v>
      </c>
      <c r="H556">
        <v>2.3266898609832398</v>
      </c>
      <c r="I556">
        <v>2.18024644650031</v>
      </c>
      <c r="J556" t="str">
        <f>IF(Table1[[#This Row],[a_uiqm]]&lt;Table1[[#This Row],[b_uiqm]],"Naik","Turun")</f>
        <v>Naik</v>
      </c>
      <c r="K556" t="str">
        <f>IF(Table1[[#This Row],[b_uiqm]]&lt;Table1[[#This Row],[c_uiqm]],"Naik","Turun")</f>
        <v>Turun</v>
      </c>
      <c r="L556" t="str">
        <f>IF(Table1[[#This Row],[a_uiqm]]&lt;Table1[[#This Row],[c_uiqm]],"Naik","Turun")</f>
        <v>Turun</v>
      </c>
      <c r="M556">
        <f>Table1[[#This Row],[c_uiqm]]-Table1[[#This Row],[a_uiqm]]</f>
        <v>-0.58246798057395033</v>
      </c>
      <c r="N556" t="str">
        <f>IF(Table1[[#This Row],[a_uciqe]]&lt;Table1[[#This Row],[b_uciqe]],"Naik","Turun")</f>
        <v>Turun</v>
      </c>
      <c r="O556" t="str">
        <f>IF(Table1[[#This Row],[b_uciqe]]&lt;Table1[[#This Row],[c_uciqe]],"Naik","Turun")</f>
        <v>Naik</v>
      </c>
      <c r="P556" t="str">
        <f>IF(Table1[[#This Row],[a_uciqe]]&lt;Table1[[#This Row],[c_uciqe]],"Naik","Turun")</f>
        <v>Naik</v>
      </c>
      <c r="Q556" t="s">
        <v>12</v>
      </c>
      <c r="R556" t="s">
        <v>19</v>
      </c>
      <c r="S556" t="s">
        <v>19</v>
      </c>
      <c r="T556" t="s">
        <v>19</v>
      </c>
    </row>
    <row r="557" spans="1:20" hidden="1" x14ac:dyDescent="0.25">
      <c r="A557">
        <v>555</v>
      </c>
      <c r="B557" t="s">
        <v>568</v>
      </c>
      <c r="C557" t="s">
        <v>12</v>
      </c>
      <c r="D557">
        <v>2.1188644022165302</v>
      </c>
      <c r="E557">
        <v>0.69750876122128802</v>
      </c>
      <c r="F557">
        <v>2.31178542592854</v>
      </c>
      <c r="G557">
        <v>0.68801322144353805</v>
      </c>
      <c r="H557">
        <v>2.4876529290839402</v>
      </c>
      <c r="I557">
        <v>0.90919671683037295</v>
      </c>
      <c r="J557" t="str">
        <f>IF(Table1[[#This Row],[a_uiqm]]&lt;Table1[[#This Row],[b_uiqm]],"Naik","Turun")</f>
        <v>Naik</v>
      </c>
      <c r="K557" t="str">
        <f>IF(Table1[[#This Row],[b_uiqm]]&lt;Table1[[#This Row],[c_uiqm]],"Naik","Turun")</f>
        <v>Naik</v>
      </c>
      <c r="L557" t="str">
        <f>IF(Table1[[#This Row],[a_uiqm]]&lt;Table1[[#This Row],[c_uiqm]],"Naik","Turun")</f>
        <v>Naik</v>
      </c>
      <c r="M557">
        <f>Table1[[#This Row],[c_uiqm]]-Table1[[#This Row],[a_uiqm]]</f>
        <v>0.36878852686741004</v>
      </c>
      <c r="N557" t="str">
        <f>IF(Table1[[#This Row],[a_uciqe]]&lt;Table1[[#This Row],[b_uciqe]],"Naik","Turun")</f>
        <v>Turun</v>
      </c>
      <c r="O557" t="str">
        <f>IF(Table1[[#This Row],[b_uciqe]]&lt;Table1[[#This Row],[c_uciqe]],"Naik","Turun")</f>
        <v>Naik</v>
      </c>
      <c r="P557" t="str">
        <f>IF(Table1[[#This Row],[a_uciqe]]&lt;Table1[[#This Row],[c_uciqe]],"Naik","Turun")</f>
        <v>Naik</v>
      </c>
      <c r="Q557" t="s">
        <v>12</v>
      </c>
      <c r="R557" t="s">
        <v>19</v>
      </c>
      <c r="S557" t="s">
        <v>19</v>
      </c>
      <c r="T557" t="s">
        <v>19</v>
      </c>
    </row>
    <row r="558" spans="1:20" hidden="1" x14ac:dyDescent="0.25">
      <c r="A558">
        <v>556</v>
      </c>
      <c r="B558" t="s">
        <v>569</v>
      </c>
      <c r="C558" t="s">
        <v>12</v>
      </c>
      <c r="D558">
        <v>2.6717195323893002</v>
      </c>
      <c r="E558">
        <v>0.75278276740620897</v>
      </c>
      <c r="F558">
        <v>2.7707212855461201</v>
      </c>
      <c r="G558">
        <v>0.75933125532494405</v>
      </c>
      <c r="H558">
        <v>2.9210150078732</v>
      </c>
      <c r="I558">
        <v>1.07256292327142</v>
      </c>
      <c r="J558" t="str">
        <f>IF(Table1[[#This Row],[a_uiqm]]&lt;Table1[[#This Row],[b_uiqm]],"Naik","Turun")</f>
        <v>Naik</v>
      </c>
      <c r="K558" t="str">
        <f>IF(Table1[[#This Row],[b_uiqm]]&lt;Table1[[#This Row],[c_uiqm]],"Naik","Turun")</f>
        <v>Naik</v>
      </c>
      <c r="L558" t="str">
        <f>IF(Table1[[#This Row],[a_uiqm]]&lt;Table1[[#This Row],[c_uiqm]],"Naik","Turun")</f>
        <v>Naik</v>
      </c>
      <c r="M558">
        <f>Table1[[#This Row],[c_uiqm]]-Table1[[#This Row],[a_uiqm]]</f>
        <v>0.24929547548389985</v>
      </c>
      <c r="N558" t="str">
        <f>IF(Table1[[#This Row],[a_uciqe]]&lt;Table1[[#This Row],[b_uciqe]],"Naik","Turun")</f>
        <v>Naik</v>
      </c>
      <c r="O558" t="str">
        <f>IF(Table1[[#This Row],[b_uciqe]]&lt;Table1[[#This Row],[c_uciqe]],"Naik","Turun")</f>
        <v>Naik</v>
      </c>
      <c r="P558" t="str">
        <f>IF(Table1[[#This Row],[a_uciqe]]&lt;Table1[[#This Row],[c_uciqe]],"Naik","Turun")</f>
        <v>Naik</v>
      </c>
      <c r="Q558" t="s">
        <v>12</v>
      </c>
      <c r="R558" t="s">
        <v>19</v>
      </c>
      <c r="S558" t="s">
        <v>19</v>
      </c>
      <c r="T558" t="s">
        <v>19</v>
      </c>
    </row>
    <row r="559" spans="1:20" hidden="1" x14ac:dyDescent="0.25">
      <c r="A559">
        <v>557</v>
      </c>
      <c r="B559" t="s">
        <v>570</v>
      </c>
      <c r="C559" t="s">
        <v>12</v>
      </c>
      <c r="D559">
        <v>2.45245179309706</v>
      </c>
      <c r="E559">
        <v>1.3482685567934101</v>
      </c>
      <c r="F559">
        <v>2.6281334540220902</v>
      </c>
      <c r="G559">
        <v>1.31996231093928</v>
      </c>
      <c r="H559">
        <v>1.7141696698007001</v>
      </c>
      <c r="I559">
        <v>3.07176754438128</v>
      </c>
      <c r="J559" t="str">
        <f>IF(Table1[[#This Row],[a_uiqm]]&lt;Table1[[#This Row],[b_uiqm]],"Naik","Turun")</f>
        <v>Naik</v>
      </c>
      <c r="K559" t="str">
        <f>IF(Table1[[#This Row],[b_uiqm]]&lt;Table1[[#This Row],[c_uiqm]],"Naik","Turun")</f>
        <v>Turun</v>
      </c>
      <c r="L559" t="str">
        <f>IF(Table1[[#This Row],[a_uiqm]]&lt;Table1[[#This Row],[c_uiqm]],"Naik","Turun")</f>
        <v>Turun</v>
      </c>
      <c r="M559">
        <f>Table1[[#This Row],[c_uiqm]]-Table1[[#This Row],[a_uiqm]]</f>
        <v>-0.73828212329635989</v>
      </c>
      <c r="N559" t="str">
        <f>IF(Table1[[#This Row],[a_uciqe]]&lt;Table1[[#This Row],[b_uciqe]],"Naik","Turun")</f>
        <v>Turun</v>
      </c>
      <c r="O559" t="str">
        <f>IF(Table1[[#This Row],[b_uciqe]]&lt;Table1[[#This Row],[c_uciqe]],"Naik","Turun")</f>
        <v>Naik</v>
      </c>
      <c r="P559" t="str">
        <f>IF(Table1[[#This Row],[a_uciqe]]&lt;Table1[[#This Row],[c_uciqe]],"Naik","Turun")</f>
        <v>Naik</v>
      </c>
      <c r="Q559" t="s">
        <v>12</v>
      </c>
      <c r="R559" t="s">
        <v>19</v>
      </c>
      <c r="S559" t="s">
        <v>19</v>
      </c>
      <c r="T559" t="s">
        <v>19</v>
      </c>
    </row>
    <row r="560" spans="1:20" hidden="1" x14ac:dyDescent="0.25">
      <c r="A560">
        <v>558</v>
      </c>
      <c r="B560" t="s">
        <v>571</v>
      </c>
      <c r="C560" t="s">
        <v>12</v>
      </c>
      <c r="D560">
        <v>2.9756081355350101</v>
      </c>
      <c r="E560">
        <v>1.0668633556437701</v>
      </c>
      <c r="F560">
        <v>3.0098702039804999</v>
      </c>
      <c r="G560">
        <v>1.11756784001608</v>
      </c>
      <c r="H560">
        <v>2.81833601192975</v>
      </c>
      <c r="I560">
        <v>1.67297649182126</v>
      </c>
      <c r="J560" t="str">
        <f>IF(Table1[[#This Row],[a_uiqm]]&lt;Table1[[#This Row],[b_uiqm]],"Naik","Turun")</f>
        <v>Naik</v>
      </c>
      <c r="K560" t="str">
        <f>IF(Table1[[#This Row],[b_uiqm]]&lt;Table1[[#This Row],[c_uiqm]],"Naik","Turun")</f>
        <v>Turun</v>
      </c>
      <c r="L560" t="str">
        <f>IF(Table1[[#This Row],[a_uiqm]]&lt;Table1[[#This Row],[c_uiqm]],"Naik","Turun")</f>
        <v>Turun</v>
      </c>
      <c r="M560">
        <f>Table1[[#This Row],[c_uiqm]]-Table1[[#This Row],[a_uiqm]]</f>
        <v>-0.15727212360526011</v>
      </c>
      <c r="N560" t="str">
        <f>IF(Table1[[#This Row],[a_uciqe]]&lt;Table1[[#This Row],[b_uciqe]],"Naik","Turun")</f>
        <v>Naik</v>
      </c>
      <c r="O560" t="str">
        <f>IF(Table1[[#This Row],[b_uciqe]]&lt;Table1[[#This Row],[c_uciqe]],"Naik","Turun")</f>
        <v>Naik</v>
      </c>
      <c r="P560" t="str">
        <f>IF(Table1[[#This Row],[a_uciqe]]&lt;Table1[[#This Row],[c_uciqe]],"Naik","Turun")</f>
        <v>Naik</v>
      </c>
      <c r="Q560" t="s">
        <v>12</v>
      </c>
      <c r="R560" t="s">
        <v>19</v>
      </c>
      <c r="S560" t="s">
        <v>19</v>
      </c>
      <c r="T560" t="s">
        <v>19</v>
      </c>
    </row>
    <row r="561" spans="1:20" hidden="1" x14ac:dyDescent="0.25">
      <c r="A561">
        <v>559</v>
      </c>
      <c r="B561" t="s">
        <v>572</v>
      </c>
      <c r="C561" t="s">
        <v>12</v>
      </c>
      <c r="D561">
        <v>2.2645925743324802</v>
      </c>
      <c r="E561">
        <v>0.98519649876770699</v>
      </c>
      <c r="F561">
        <v>2.45223421758282</v>
      </c>
      <c r="G561">
        <v>0.99445405459077496</v>
      </c>
      <c r="H561">
        <v>2.08047581440101</v>
      </c>
      <c r="I561">
        <v>2.2239934391516498</v>
      </c>
      <c r="J561" t="str">
        <f>IF(Table1[[#This Row],[a_uiqm]]&lt;Table1[[#This Row],[b_uiqm]],"Naik","Turun")</f>
        <v>Naik</v>
      </c>
      <c r="K561" t="str">
        <f>IF(Table1[[#This Row],[b_uiqm]]&lt;Table1[[#This Row],[c_uiqm]],"Naik","Turun")</f>
        <v>Turun</v>
      </c>
      <c r="L561" t="str">
        <f>IF(Table1[[#This Row],[a_uiqm]]&lt;Table1[[#This Row],[c_uiqm]],"Naik","Turun")</f>
        <v>Turun</v>
      </c>
      <c r="M561">
        <f>Table1[[#This Row],[c_uiqm]]-Table1[[#This Row],[a_uiqm]]</f>
        <v>-0.18411675993147014</v>
      </c>
      <c r="N561" t="str">
        <f>IF(Table1[[#This Row],[a_uciqe]]&lt;Table1[[#This Row],[b_uciqe]],"Naik","Turun")</f>
        <v>Naik</v>
      </c>
      <c r="O561" t="str">
        <f>IF(Table1[[#This Row],[b_uciqe]]&lt;Table1[[#This Row],[c_uciqe]],"Naik","Turun")</f>
        <v>Naik</v>
      </c>
      <c r="P561" t="str">
        <f>IF(Table1[[#This Row],[a_uciqe]]&lt;Table1[[#This Row],[c_uciqe]],"Naik","Turun")</f>
        <v>Naik</v>
      </c>
      <c r="Q561" t="s">
        <v>12</v>
      </c>
      <c r="R561" t="s">
        <v>19</v>
      </c>
      <c r="S561" t="s">
        <v>19</v>
      </c>
      <c r="T561" t="s">
        <v>19</v>
      </c>
    </row>
    <row r="562" spans="1:20" hidden="1" x14ac:dyDescent="0.25">
      <c r="A562">
        <v>560</v>
      </c>
      <c r="B562" t="s">
        <v>573</v>
      </c>
      <c r="C562" t="s">
        <v>12</v>
      </c>
      <c r="D562">
        <v>3.09176321408858</v>
      </c>
      <c r="E562">
        <v>1.2717162280696299</v>
      </c>
      <c r="F562">
        <v>3.14896795117942</v>
      </c>
      <c r="G562">
        <v>1.25741747169138</v>
      </c>
      <c r="H562">
        <v>1.8737133366744601</v>
      </c>
      <c r="I562">
        <v>5.2521566908303097</v>
      </c>
      <c r="J562" t="str">
        <f>IF(Table1[[#This Row],[a_uiqm]]&lt;Table1[[#This Row],[b_uiqm]],"Naik","Turun")</f>
        <v>Naik</v>
      </c>
      <c r="K562" t="str">
        <f>IF(Table1[[#This Row],[b_uiqm]]&lt;Table1[[#This Row],[c_uiqm]],"Naik","Turun")</f>
        <v>Turun</v>
      </c>
      <c r="L562" t="str">
        <f>IF(Table1[[#This Row],[a_uiqm]]&lt;Table1[[#This Row],[c_uiqm]],"Naik","Turun")</f>
        <v>Turun</v>
      </c>
      <c r="M562">
        <f>Table1[[#This Row],[c_uiqm]]-Table1[[#This Row],[a_uiqm]]</f>
        <v>-1.21804987741412</v>
      </c>
      <c r="N562" t="str">
        <f>IF(Table1[[#This Row],[a_uciqe]]&lt;Table1[[#This Row],[b_uciqe]],"Naik","Turun")</f>
        <v>Turun</v>
      </c>
      <c r="O562" t="str">
        <f>IF(Table1[[#This Row],[b_uciqe]]&lt;Table1[[#This Row],[c_uciqe]],"Naik","Turun")</f>
        <v>Naik</v>
      </c>
      <c r="P562" t="str">
        <f>IF(Table1[[#This Row],[a_uciqe]]&lt;Table1[[#This Row],[c_uciqe]],"Naik","Turun")</f>
        <v>Naik</v>
      </c>
      <c r="Q562" t="s">
        <v>12</v>
      </c>
      <c r="R562" t="s">
        <v>19</v>
      </c>
      <c r="S562" t="s">
        <v>19</v>
      </c>
      <c r="T562" t="s">
        <v>19</v>
      </c>
    </row>
    <row r="563" spans="1:20" hidden="1" x14ac:dyDescent="0.25">
      <c r="A563">
        <v>561</v>
      </c>
      <c r="B563" t="s">
        <v>574</v>
      </c>
      <c r="C563" t="s">
        <v>12</v>
      </c>
      <c r="D563">
        <v>1.41621651800742</v>
      </c>
      <c r="E563">
        <v>1.03533117819951</v>
      </c>
      <c r="F563">
        <v>1.56639818761098</v>
      </c>
      <c r="G563">
        <v>1.02075677555669</v>
      </c>
      <c r="H563">
        <v>2.2566545943963301</v>
      </c>
      <c r="I563">
        <v>1.5974003529376699</v>
      </c>
      <c r="J563" t="str">
        <f>IF(Table1[[#This Row],[a_uiqm]]&lt;Table1[[#This Row],[b_uiqm]],"Naik","Turun")</f>
        <v>Naik</v>
      </c>
      <c r="K563" t="str">
        <f>IF(Table1[[#This Row],[b_uiqm]]&lt;Table1[[#This Row],[c_uiqm]],"Naik","Turun")</f>
        <v>Naik</v>
      </c>
      <c r="L563" t="str">
        <f>IF(Table1[[#This Row],[a_uiqm]]&lt;Table1[[#This Row],[c_uiqm]],"Naik","Turun")</f>
        <v>Naik</v>
      </c>
      <c r="M563">
        <f>Table1[[#This Row],[c_uiqm]]-Table1[[#This Row],[a_uiqm]]</f>
        <v>0.8404380763889101</v>
      </c>
      <c r="N563" t="str">
        <f>IF(Table1[[#This Row],[a_uciqe]]&lt;Table1[[#This Row],[b_uciqe]],"Naik","Turun")</f>
        <v>Turun</v>
      </c>
      <c r="O563" t="str">
        <f>IF(Table1[[#This Row],[b_uciqe]]&lt;Table1[[#This Row],[c_uciqe]],"Naik","Turun")</f>
        <v>Naik</v>
      </c>
      <c r="P563" t="str">
        <f>IF(Table1[[#This Row],[a_uciqe]]&lt;Table1[[#This Row],[c_uciqe]],"Naik","Turun")</f>
        <v>Naik</v>
      </c>
      <c r="Q563" t="s">
        <v>12</v>
      </c>
      <c r="R563" t="s">
        <v>19</v>
      </c>
      <c r="S563" t="s">
        <v>19</v>
      </c>
      <c r="T563" t="s">
        <v>19</v>
      </c>
    </row>
    <row r="564" spans="1:20" hidden="1" x14ac:dyDescent="0.25">
      <c r="A564">
        <v>562</v>
      </c>
      <c r="B564" t="s">
        <v>575</v>
      </c>
      <c r="C564" t="s">
        <v>12</v>
      </c>
      <c r="D564">
        <v>2.4275373650045902</v>
      </c>
      <c r="E564">
        <v>0.90471219782012902</v>
      </c>
      <c r="F564">
        <v>2.43316002878188</v>
      </c>
      <c r="G564">
        <v>0.917606287630367</v>
      </c>
      <c r="H564">
        <v>2.1228427310723199</v>
      </c>
      <c r="I564">
        <v>2.2112912071337698</v>
      </c>
      <c r="J564" t="str">
        <f>IF(Table1[[#This Row],[a_uiqm]]&lt;Table1[[#This Row],[b_uiqm]],"Naik","Turun")</f>
        <v>Naik</v>
      </c>
      <c r="K564" t="str">
        <f>IF(Table1[[#This Row],[b_uiqm]]&lt;Table1[[#This Row],[c_uiqm]],"Naik","Turun")</f>
        <v>Turun</v>
      </c>
      <c r="L564" t="str">
        <f>IF(Table1[[#This Row],[a_uiqm]]&lt;Table1[[#This Row],[c_uiqm]],"Naik","Turun")</f>
        <v>Turun</v>
      </c>
      <c r="M564">
        <f>Table1[[#This Row],[c_uiqm]]-Table1[[#This Row],[a_uiqm]]</f>
        <v>-0.30469463393227025</v>
      </c>
      <c r="N564" t="str">
        <f>IF(Table1[[#This Row],[a_uciqe]]&lt;Table1[[#This Row],[b_uciqe]],"Naik","Turun")</f>
        <v>Naik</v>
      </c>
      <c r="O564" t="str">
        <f>IF(Table1[[#This Row],[b_uciqe]]&lt;Table1[[#This Row],[c_uciqe]],"Naik","Turun")</f>
        <v>Naik</v>
      </c>
      <c r="P564" t="str">
        <f>IF(Table1[[#This Row],[a_uciqe]]&lt;Table1[[#This Row],[c_uciqe]],"Naik","Turun")</f>
        <v>Naik</v>
      </c>
      <c r="Q564" t="s">
        <v>12</v>
      </c>
      <c r="R564" t="s">
        <v>19</v>
      </c>
      <c r="S564" t="s">
        <v>19</v>
      </c>
      <c r="T564" t="s">
        <v>19</v>
      </c>
    </row>
    <row r="565" spans="1:20" hidden="1" x14ac:dyDescent="0.25">
      <c r="A565">
        <v>563</v>
      </c>
      <c r="B565" t="s">
        <v>576</v>
      </c>
      <c r="C565" t="s">
        <v>12</v>
      </c>
      <c r="D565">
        <v>2.1375542122789399</v>
      </c>
      <c r="E565">
        <v>1.72908265851958</v>
      </c>
      <c r="F565">
        <v>2.1594535753598998</v>
      </c>
      <c r="G565">
        <v>1.66752548820292</v>
      </c>
      <c r="H565">
        <v>2.18375182933696</v>
      </c>
      <c r="I565">
        <v>3.5499994790019298</v>
      </c>
      <c r="J565" t="str">
        <f>IF(Table1[[#This Row],[a_uiqm]]&lt;Table1[[#This Row],[b_uiqm]],"Naik","Turun")</f>
        <v>Naik</v>
      </c>
      <c r="K565" t="str">
        <f>IF(Table1[[#This Row],[b_uiqm]]&lt;Table1[[#This Row],[c_uiqm]],"Naik","Turun")</f>
        <v>Naik</v>
      </c>
      <c r="L565" t="str">
        <f>IF(Table1[[#This Row],[a_uiqm]]&lt;Table1[[#This Row],[c_uiqm]],"Naik","Turun")</f>
        <v>Naik</v>
      </c>
      <c r="M565">
        <f>Table1[[#This Row],[c_uiqm]]-Table1[[#This Row],[a_uiqm]]</f>
        <v>4.6197617058020057E-2</v>
      </c>
      <c r="N565" t="str">
        <f>IF(Table1[[#This Row],[a_uciqe]]&lt;Table1[[#This Row],[b_uciqe]],"Naik","Turun")</f>
        <v>Turun</v>
      </c>
      <c r="O565" t="str">
        <f>IF(Table1[[#This Row],[b_uciqe]]&lt;Table1[[#This Row],[c_uciqe]],"Naik","Turun")</f>
        <v>Naik</v>
      </c>
      <c r="P565" t="str">
        <f>IF(Table1[[#This Row],[a_uciqe]]&lt;Table1[[#This Row],[c_uciqe]],"Naik","Turun")</f>
        <v>Naik</v>
      </c>
      <c r="Q565" t="s">
        <v>12</v>
      </c>
      <c r="R565" t="s">
        <v>19</v>
      </c>
      <c r="S565" t="s">
        <v>19</v>
      </c>
      <c r="T565" t="s">
        <v>19</v>
      </c>
    </row>
    <row r="566" spans="1:20" hidden="1" x14ac:dyDescent="0.25">
      <c r="A566">
        <v>564</v>
      </c>
      <c r="B566" t="s">
        <v>577</v>
      </c>
      <c r="C566" t="s">
        <v>12</v>
      </c>
      <c r="D566">
        <v>2.7976249628520802</v>
      </c>
      <c r="E566">
        <v>1.5951046188313101</v>
      </c>
      <c r="F566">
        <v>2.7876317731808902</v>
      </c>
      <c r="G566">
        <v>1.57907571277218</v>
      </c>
      <c r="H566">
        <v>2.01632301380408</v>
      </c>
      <c r="I566">
        <v>3.4342783652892699</v>
      </c>
      <c r="J566" t="str">
        <f>IF(Table1[[#This Row],[a_uiqm]]&lt;Table1[[#This Row],[b_uiqm]],"Naik","Turun")</f>
        <v>Turun</v>
      </c>
      <c r="K566" t="str">
        <f>IF(Table1[[#This Row],[b_uiqm]]&lt;Table1[[#This Row],[c_uiqm]],"Naik","Turun")</f>
        <v>Turun</v>
      </c>
      <c r="L566" t="str">
        <f>IF(Table1[[#This Row],[a_uiqm]]&lt;Table1[[#This Row],[c_uiqm]],"Naik","Turun")</f>
        <v>Turun</v>
      </c>
      <c r="M566">
        <f>Table1[[#This Row],[c_uiqm]]-Table1[[#This Row],[a_uiqm]]</f>
        <v>-0.78130194904800021</v>
      </c>
      <c r="N566" t="str">
        <f>IF(Table1[[#This Row],[a_uciqe]]&lt;Table1[[#This Row],[b_uciqe]],"Naik","Turun")</f>
        <v>Turun</v>
      </c>
      <c r="O566" t="str">
        <f>IF(Table1[[#This Row],[b_uciqe]]&lt;Table1[[#This Row],[c_uciqe]],"Naik","Turun")</f>
        <v>Naik</v>
      </c>
      <c r="P566" t="str">
        <f>IF(Table1[[#This Row],[a_uciqe]]&lt;Table1[[#This Row],[c_uciqe]],"Naik","Turun")</f>
        <v>Naik</v>
      </c>
      <c r="Q566" t="s">
        <v>12</v>
      </c>
      <c r="R566" t="s">
        <v>19</v>
      </c>
      <c r="S566" t="s">
        <v>19</v>
      </c>
      <c r="T566" t="s">
        <v>19</v>
      </c>
    </row>
    <row r="567" spans="1:20" hidden="1" x14ac:dyDescent="0.25">
      <c r="A567">
        <v>565</v>
      </c>
      <c r="B567" t="s">
        <v>578</v>
      </c>
      <c r="C567" t="s">
        <v>12</v>
      </c>
      <c r="D567">
        <v>2.7646864509906699</v>
      </c>
      <c r="E567">
        <v>0.79080642432681902</v>
      </c>
      <c r="F567">
        <v>2.7747712344029098</v>
      </c>
      <c r="G567">
        <v>0.794807188927104</v>
      </c>
      <c r="H567">
        <v>2.3562857590455</v>
      </c>
      <c r="I567">
        <v>1.7121264830351099</v>
      </c>
      <c r="J567" t="str">
        <f>IF(Table1[[#This Row],[a_uiqm]]&lt;Table1[[#This Row],[b_uiqm]],"Naik","Turun")</f>
        <v>Naik</v>
      </c>
      <c r="K567" t="str">
        <f>IF(Table1[[#This Row],[b_uiqm]]&lt;Table1[[#This Row],[c_uiqm]],"Naik","Turun")</f>
        <v>Turun</v>
      </c>
      <c r="L567" t="str">
        <f>IF(Table1[[#This Row],[a_uiqm]]&lt;Table1[[#This Row],[c_uiqm]],"Naik","Turun")</f>
        <v>Turun</v>
      </c>
      <c r="M567">
        <f>Table1[[#This Row],[c_uiqm]]-Table1[[#This Row],[a_uiqm]]</f>
        <v>-0.40840069194516992</v>
      </c>
      <c r="N567" t="str">
        <f>IF(Table1[[#This Row],[a_uciqe]]&lt;Table1[[#This Row],[b_uciqe]],"Naik","Turun")</f>
        <v>Naik</v>
      </c>
      <c r="O567" t="str">
        <f>IF(Table1[[#This Row],[b_uciqe]]&lt;Table1[[#This Row],[c_uciqe]],"Naik","Turun")</f>
        <v>Naik</v>
      </c>
      <c r="P567" t="str">
        <f>IF(Table1[[#This Row],[a_uciqe]]&lt;Table1[[#This Row],[c_uciqe]],"Naik","Turun")</f>
        <v>Naik</v>
      </c>
      <c r="Q567" t="s">
        <v>12</v>
      </c>
      <c r="R567" t="s">
        <v>19</v>
      </c>
      <c r="S567" t="s">
        <v>19</v>
      </c>
      <c r="T567" t="s">
        <v>19</v>
      </c>
    </row>
    <row r="568" spans="1:20" hidden="1" x14ac:dyDescent="0.25">
      <c r="A568">
        <v>566</v>
      </c>
      <c r="B568" t="s">
        <v>579</v>
      </c>
      <c r="C568" t="s">
        <v>12</v>
      </c>
      <c r="D568">
        <v>3.1754619472363999</v>
      </c>
      <c r="E568">
        <v>1.3967460565623999</v>
      </c>
      <c r="F568">
        <v>3.16509459024536</v>
      </c>
      <c r="G568">
        <v>1.3948773989604899</v>
      </c>
      <c r="H568">
        <v>2.0150560071257102</v>
      </c>
      <c r="I568">
        <v>3.5508966830218101</v>
      </c>
      <c r="J568" t="str">
        <f>IF(Table1[[#This Row],[a_uiqm]]&lt;Table1[[#This Row],[b_uiqm]],"Naik","Turun")</f>
        <v>Turun</v>
      </c>
      <c r="K568" t="str">
        <f>IF(Table1[[#This Row],[b_uiqm]]&lt;Table1[[#This Row],[c_uiqm]],"Naik","Turun")</f>
        <v>Turun</v>
      </c>
      <c r="L568" t="str">
        <f>IF(Table1[[#This Row],[a_uiqm]]&lt;Table1[[#This Row],[c_uiqm]],"Naik","Turun")</f>
        <v>Turun</v>
      </c>
      <c r="M568">
        <f>Table1[[#This Row],[c_uiqm]]-Table1[[#This Row],[a_uiqm]]</f>
        <v>-1.1604059401106896</v>
      </c>
      <c r="N568" t="str">
        <f>IF(Table1[[#This Row],[a_uciqe]]&lt;Table1[[#This Row],[b_uciqe]],"Naik","Turun")</f>
        <v>Turun</v>
      </c>
      <c r="O568" t="str">
        <f>IF(Table1[[#This Row],[b_uciqe]]&lt;Table1[[#This Row],[c_uciqe]],"Naik","Turun")</f>
        <v>Naik</v>
      </c>
      <c r="P568" t="str">
        <f>IF(Table1[[#This Row],[a_uciqe]]&lt;Table1[[#This Row],[c_uciqe]],"Naik","Turun")</f>
        <v>Naik</v>
      </c>
      <c r="Q568" t="s">
        <v>12</v>
      </c>
      <c r="R568" t="s">
        <v>19</v>
      </c>
      <c r="S568" t="s">
        <v>19</v>
      </c>
      <c r="T568" t="s">
        <v>19</v>
      </c>
    </row>
    <row r="569" spans="1:20" x14ac:dyDescent="0.25">
      <c r="A569">
        <v>62</v>
      </c>
      <c r="B569" t="s">
        <v>74</v>
      </c>
      <c r="C569" t="s">
        <v>12</v>
      </c>
      <c r="D569">
        <v>2.3075504078313598</v>
      </c>
      <c r="E569">
        <v>1.3448487955297601</v>
      </c>
      <c r="F569">
        <v>2.3104598116150199</v>
      </c>
      <c r="G569">
        <v>1.30995455625215</v>
      </c>
      <c r="H569">
        <v>2.28053538200199</v>
      </c>
      <c r="I569">
        <v>2.6435751157101999</v>
      </c>
      <c r="J569" t="str">
        <f>IF(Table1[[#This Row],[a_uiqm]]&lt;Table1[[#This Row],[b_uiqm]],"Naik","Turun")</f>
        <v>Naik</v>
      </c>
      <c r="K569" t="str">
        <f>IF(Table1[[#This Row],[b_uiqm]]&lt;Table1[[#This Row],[c_uiqm]],"Naik","Turun")</f>
        <v>Turun</v>
      </c>
      <c r="L569" t="str">
        <f>IF(Table1[[#This Row],[a_uiqm]]&lt;Table1[[#This Row],[c_uiqm]],"Naik","Turun")</f>
        <v>Turun</v>
      </c>
      <c r="M569">
        <f>Table1[[#This Row],[c_uiqm]]-Table1[[#This Row],[a_uiqm]]</f>
        <v>-2.7015025829369765E-2</v>
      </c>
      <c r="N569" t="str">
        <f>IF(Table1[[#This Row],[a_uciqe]]&lt;Table1[[#This Row],[b_uciqe]],"Naik","Turun")</f>
        <v>Turun</v>
      </c>
      <c r="O569" t="str">
        <f>IF(Table1[[#This Row],[b_uciqe]]&lt;Table1[[#This Row],[c_uciqe]],"Naik","Turun")</f>
        <v>Naik</v>
      </c>
      <c r="P569" t="str">
        <f>IF(Table1[[#This Row],[a_uciqe]]&lt;Table1[[#This Row],[c_uciqe]],"Naik","Turun")</f>
        <v>Naik</v>
      </c>
      <c r="Q569" t="s">
        <v>12</v>
      </c>
      <c r="R569" t="s">
        <v>78</v>
      </c>
      <c r="S569" t="s">
        <v>78</v>
      </c>
      <c r="T569" t="s">
        <v>78</v>
      </c>
    </row>
    <row r="570" spans="1:20" hidden="1" x14ac:dyDescent="0.25">
      <c r="A570">
        <v>568</v>
      </c>
      <c r="B570" t="s">
        <v>581</v>
      </c>
      <c r="C570" t="s">
        <v>78</v>
      </c>
      <c r="D570">
        <v>3.1673036521117601</v>
      </c>
      <c r="E570">
        <v>1.36093062719432</v>
      </c>
      <c r="F570">
        <v>3.2213372853368898</v>
      </c>
      <c r="G570">
        <v>1.3654631880100501</v>
      </c>
      <c r="H570">
        <v>1.91090834115903</v>
      </c>
      <c r="I570">
        <v>4.06390429490878</v>
      </c>
      <c r="J570" t="str">
        <f>IF(Table1[[#This Row],[a_uiqm]]&lt;Table1[[#This Row],[b_uiqm]],"Naik","Turun")</f>
        <v>Naik</v>
      </c>
      <c r="K570" t="str">
        <f>IF(Table1[[#This Row],[b_uiqm]]&lt;Table1[[#This Row],[c_uiqm]],"Naik","Turun")</f>
        <v>Turun</v>
      </c>
      <c r="L570" t="str">
        <f>IF(Table1[[#This Row],[a_uiqm]]&lt;Table1[[#This Row],[c_uiqm]],"Naik","Turun")</f>
        <v>Turun</v>
      </c>
      <c r="M570">
        <f>Table1[[#This Row],[c_uiqm]]-Table1[[#This Row],[a_uiqm]]</f>
        <v>-1.2563953109527302</v>
      </c>
      <c r="N570" t="str">
        <f>IF(Table1[[#This Row],[a_uciqe]]&lt;Table1[[#This Row],[b_uciqe]],"Naik","Turun")</f>
        <v>Naik</v>
      </c>
      <c r="O570" t="str">
        <f>IF(Table1[[#This Row],[b_uciqe]]&lt;Table1[[#This Row],[c_uciqe]],"Naik","Turun")</f>
        <v>Naik</v>
      </c>
      <c r="P570" t="str">
        <f>IF(Table1[[#This Row],[a_uciqe]]&lt;Table1[[#This Row],[c_uciqe]],"Naik","Turun")</f>
        <v>Naik</v>
      </c>
      <c r="Q570" t="s">
        <v>78</v>
      </c>
      <c r="R570" t="s">
        <v>19</v>
      </c>
      <c r="S570" t="s">
        <v>19</v>
      </c>
      <c r="T570" t="s">
        <v>19</v>
      </c>
    </row>
    <row r="571" spans="1:20" hidden="1" x14ac:dyDescent="0.25">
      <c r="A571">
        <v>569</v>
      </c>
      <c r="B571" t="s">
        <v>582</v>
      </c>
      <c r="C571" t="s">
        <v>12</v>
      </c>
      <c r="D571">
        <v>1.9018031511453199</v>
      </c>
      <c r="E571">
        <v>1.3863869301876499</v>
      </c>
      <c r="F571">
        <v>2.0859765908319599</v>
      </c>
      <c r="G571">
        <v>1.3328274451320301</v>
      </c>
      <c r="H571">
        <v>2.0982258624335999</v>
      </c>
      <c r="I571">
        <v>2.3953278152983302</v>
      </c>
      <c r="J571" t="str">
        <f>IF(Table1[[#This Row],[a_uiqm]]&lt;Table1[[#This Row],[b_uiqm]],"Naik","Turun")</f>
        <v>Naik</v>
      </c>
      <c r="K571" t="str">
        <f>IF(Table1[[#This Row],[b_uiqm]]&lt;Table1[[#This Row],[c_uiqm]],"Naik","Turun")</f>
        <v>Naik</v>
      </c>
      <c r="L571" t="str">
        <f>IF(Table1[[#This Row],[a_uiqm]]&lt;Table1[[#This Row],[c_uiqm]],"Naik","Turun")</f>
        <v>Naik</v>
      </c>
      <c r="M571">
        <f>Table1[[#This Row],[c_uiqm]]-Table1[[#This Row],[a_uiqm]]</f>
        <v>0.19642271128827993</v>
      </c>
      <c r="N571" t="str">
        <f>IF(Table1[[#This Row],[a_uciqe]]&lt;Table1[[#This Row],[b_uciqe]],"Naik","Turun")</f>
        <v>Turun</v>
      </c>
      <c r="O571" t="str">
        <f>IF(Table1[[#This Row],[b_uciqe]]&lt;Table1[[#This Row],[c_uciqe]],"Naik","Turun")</f>
        <v>Naik</v>
      </c>
      <c r="P571" t="str">
        <f>IF(Table1[[#This Row],[a_uciqe]]&lt;Table1[[#This Row],[c_uciqe]],"Naik","Turun")</f>
        <v>Naik</v>
      </c>
      <c r="Q571" t="s">
        <v>12</v>
      </c>
      <c r="R571" t="s">
        <v>19</v>
      </c>
      <c r="S571" t="s">
        <v>19</v>
      </c>
      <c r="T571" t="s">
        <v>19</v>
      </c>
    </row>
    <row r="572" spans="1:20" hidden="1" x14ac:dyDescent="0.25">
      <c r="A572">
        <v>570</v>
      </c>
      <c r="B572" t="s">
        <v>583</v>
      </c>
      <c r="C572" t="s">
        <v>12</v>
      </c>
      <c r="D572">
        <v>3.1748887905995802</v>
      </c>
      <c r="E572">
        <v>1.1238948538578799</v>
      </c>
      <c r="F572">
        <v>3.2167799815584202</v>
      </c>
      <c r="G572">
        <v>1.1130959878039599</v>
      </c>
      <c r="H572">
        <v>1.9941478340641501</v>
      </c>
      <c r="I572">
        <v>4.1107503629322704</v>
      </c>
      <c r="J572" t="str">
        <f>IF(Table1[[#This Row],[a_uiqm]]&lt;Table1[[#This Row],[b_uiqm]],"Naik","Turun")</f>
        <v>Naik</v>
      </c>
      <c r="K572" t="str">
        <f>IF(Table1[[#This Row],[b_uiqm]]&lt;Table1[[#This Row],[c_uiqm]],"Naik","Turun")</f>
        <v>Turun</v>
      </c>
      <c r="L572" t="str">
        <f>IF(Table1[[#This Row],[a_uiqm]]&lt;Table1[[#This Row],[c_uiqm]],"Naik","Turun")</f>
        <v>Turun</v>
      </c>
      <c r="M572">
        <f>Table1[[#This Row],[c_uiqm]]-Table1[[#This Row],[a_uiqm]]</f>
        <v>-1.1807409565354301</v>
      </c>
      <c r="N572" t="str">
        <f>IF(Table1[[#This Row],[a_uciqe]]&lt;Table1[[#This Row],[b_uciqe]],"Naik","Turun")</f>
        <v>Turun</v>
      </c>
      <c r="O572" t="str">
        <f>IF(Table1[[#This Row],[b_uciqe]]&lt;Table1[[#This Row],[c_uciqe]],"Naik","Turun")</f>
        <v>Naik</v>
      </c>
      <c r="P572" t="str">
        <f>IF(Table1[[#This Row],[a_uciqe]]&lt;Table1[[#This Row],[c_uciqe]],"Naik","Turun")</f>
        <v>Naik</v>
      </c>
      <c r="Q572" t="s">
        <v>12</v>
      </c>
      <c r="R572" t="s">
        <v>19</v>
      </c>
      <c r="S572" t="s">
        <v>19</v>
      </c>
      <c r="T572" t="s">
        <v>19</v>
      </c>
    </row>
    <row r="573" spans="1:20" hidden="1" x14ac:dyDescent="0.25">
      <c r="A573">
        <v>571</v>
      </c>
      <c r="B573" t="s">
        <v>584</v>
      </c>
      <c r="C573" t="s">
        <v>12</v>
      </c>
      <c r="D573">
        <v>3.3405105114687199</v>
      </c>
      <c r="E573">
        <v>1.0219328542222299</v>
      </c>
      <c r="F573">
        <v>3.3715293078333901</v>
      </c>
      <c r="G573">
        <v>1.03154166681663</v>
      </c>
      <c r="H573">
        <v>2.3127662158540701</v>
      </c>
      <c r="I573">
        <v>2.5953090838447799</v>
      </c>
      <c r="J573" t="str">
        <f>IF(Table1[[#This Row],[a_uiqm]]&lt;Table1[[#This Row],[b_uiqm]],"Naik","Turun")</f>
        <v>Naik</v>
      </c>
      <c r="K573" t="str">
        <f>IF(Table1[[#This Row],[b_uiqm]]&lt;Table1[[#This Row],[c_uiqm]],"Naik","Turun")</f>
        <v>Turun</v>
      </c>
      <c r="L573" t="str">
        <f>IF(Table1[[#This Row],[a_uiqm]]&lt;Table1[[#This Row],[c_uiqm]],"Naik","Turun")</f>
        <v>Turun</v>
      </c>
      <c r="M573">
        <f>Table1[[#This Row],[c_uiqm]]-Table1[[#This Row],[a_uiqm]]</f>
        <v>-1.0277442956146499</v>
      </c>
      <c r="N573" t="str">
        <f>IF(Table1[[#This Row],[a_uciqe]]&lt;Table1[[#This Row],[b_uciqe]],"Naik","Turun")</f>
        <v>Naik</v>
      </c>
      <c r="O573" t="str">
        <f>IF(Table1[[#This Row],[b_uciqe]]&lt;Table1[[#This Row],[c_uciqe]],"Naik","Turun")</f>
        <v>Naik</v>
      </c>
      <c r="P573" t="str">
        <f>IF(Table1[[#This Row],[a_uciqe]]&lt;Table1[[#This Row],[c_uciqe]],"Naik","Turun")</f>
        <v>Naik</v>
      </c>
      <c r="Q573" t="s">
        <v>12</v>
      </c>
      <c r="R573" t="s">
        <v>19</v>
      </c>
      <c r="S573" t="s">
        <v>19</v>
      </c>
      <c r="T573" t="s">
        <v>19</v>
      </c>
    </row>
    <row r="574" spans="1:20" hidden="1" x14ac:dyDescent="0.25">
      <c r="A574">
        <v>572</v>
      </c>
      <c r="B574" t="s">
        <v>585</v>
      </c>
      <c r="C574" t="s">
        <v>19</v>
      </c>
      <c r="D574">
        <v>2.6611564740468299</v>
      </c>
      <c r="E574">
        <v>0.56081108702529003</v>
      </c>
      <c r="F574">
        <v>2.78609869531418</v>
      </c>
      <c r="G574">
        <v>0.56103373044238103</v>
      </c>
      <c r="H574">
        <v>3.0053012452411201</v>
      </c>
      <c r="I574">
        <v>0.59781282441459604</v>
      </c>
      <c r="J574" t="str">
        <f>IF(Table1[[#This Row],[a_uiqm]]&lt;Table1[[#This Row],[b_uiqm]],"Naik","Turun")</f>
        <v>Naik</v>
      </c>
      <c r="K574" t="str">
        <f>IF(Table1[[#This Row],[b_uiqm]]&lt;Table1[[#This Row],[c_uiqm]],"Naik","Turun")</f>
        <v>Naik</v>
      </c>
      <c r="L574" t="str">
        <f>IF(Table1[[#This Row],[a_uiqm]]&lt;Table1[[#This Row],[c_uiqm]],"Naik","Turun")</f>
        <v>Naik</v>
      </c>
      <c r="M574">
        <f>Table1[[#This Row],[c_uiqm]]-Table1[[#This Row],[a_uiqm]]</f>
        <v>0.34414477119429021</v>
      </c>
      <c r="N574" t="str">
        <f>IF(Table1[[#This Row],[a_uciqe]]&lt;Table1[[#This Row],[b_uciqe]],"Naik","Turun")</f>
        <v>Naik</v>
      </c>
      <c r="O574" t="str">
        <f>IF(Table1[[#This Row],[b_uciqe]]&lt;Table1[[#This Row],[c_uciqe]],"Naik","Turun")</f>
        <v>Naik</v>
      </c>
      <c r="P574" t="str">
        <f>IF(Table1[[#This Row],[a_uciqe]]&lt;Table1[[#This Row],[c_uciqe]],"Naik","Turun")</f>
        <v>Naik</v>
      </c>
      <c r="Q574" t="s">
        <v>19</v>
      </c>
      <c r="R574" t="s">
        <v>19</v>
      </c>
      <c r="S574" t="s">
        <v>19</v>
      </c>
      <c r="T574" t="s">
        <v>19</v>
      </c>
    </row>
    <row r="575" spans="1:20" x14ac:dyDescent="0.25">
      <c r="A575">
        <v>66</v>
      </c>
      <c r="B575" t="s">
        <v>79</v>
      </c>
      <c r="C575" t="s">
        <v>78</v>
      </c>
      <c r="D575">
        <v>1.41391013761142</v>
      </c>
      <c r="E575">
        <v>1.3712895761703301</v>
      </c>
      <c r="F575">
        <v>1.40941162267469</v>
      </c>
      <c r="G575">
        <v>1.40973492145821</v>
      </c>
      <c r="H575">
        <v>1.97376685454884</v>
      </c>
      <c r="I575">
        <v>2.1114091412936999</v>
      </c>
      <c r="J575" t="str">
        <f>IF(Table1[[#This Row],[a_uiqm]]&lt;Table1[[#This Row],[b_uiqm]],"Naik","Turun")</f>
        <v>Turun</v>
      </c>
      <c r="K575" t="str">
        <f>IF(Table1[[#This Row],[b_uiqm]]&lt;Table1[[#This Row],[c_uiqm]],"Naik","Turun")</f>
        <v>Naik</v>
      </c>
      <c r="L575" t="str">
        <f>IF(Table1[[#This Row],[a_uiqm]]&lt;Table1[[#This Row],[c_uiqm]],"Naik","Turun")</f>
        <v>Naik</v>
      </c>
      <c r="M575">
        <f>Table1[[#This Row],[c_uiqm]]-Table1[[#This Row],[a_uiqm]]</f>
        <v>0.55985671693742001</v>
      </c>
      <c r="N575" t="str">
        <f>IF(Table1[[#This Row],[a_uciqe]]&lt;Table1[[#This Row],[b_uciqe]],"Naik","Turun")</f>
        <v>Naik</v>
      </c>
      <c r="O575" t="str">
        <f>IF(Table1[[#This Row],[b_uciqe]]&lt;Table1[[#This Row],[c_uciqe]],"Naik","Turun")</f>
        <v>Naik</v>
      </c>
      <c r="P575" t="str">
        <f>IF(Table1[[#This Row],[a_uciqe]]&lt;Table1[[#This Row],[c_uciqe]],"Naik","Turun")</f>
        <v>Naik</v>
      </c>
      <c r="Q575" t="s">
        <v>78</v>
      </c>
      <c r="R575" t="s">
        <v>78</v>
      </c>
      <c r="S575" t="s">
        <v>19</v>
      </c>
      <c r="T575" t="s">
        <v>19</v>
      </c>
    </row>
    <row r="576" spans="1:20" x14ac:dyDescent="0.25">
      <c r="A576">
        <v>70</v>
      </c>
      <c r="B576" t="s">
        <v>83</v>
      </c>
      <c r="C576" t="s">
        <v>12</v>
      </c>
      <c r="D576">
        <v>2.4742750340645201</v>
      </c>
      <c r="E576">
        <v>0.70937845926055598</v>
      </c>
      <c r="F576">
        <v>2.5354677242738899</v>
      </c>
      <c r="G576">
        <v>0.73179518403802302</v>
      </c>
      <c r="H576">
        <v>3.0564641411537101</v>
      </c>
      <c r="I576">
        <v>0.87243277433696398</v>
      </c>
      <c r="J576" t="str">
        <f>IF(Table1[[#This Row],[a_uiqm]]&lt;Table1[[#This Row],[b_uiqm]],"Naik","Turun")</f>
        <v>Naik</v>
      </c>
      <c r="K576" t="str">
        <f>IF(Table1[[#This Row],[b_uiqm]]&lt;Table1[[#This Row],[c_uiqm]],"Naik","Turun")</f>
        <v>Naik</v>
      </c>
      <c r="L576" t="str">
        <f>IF(Table1[[#This Row],[a_uiqm]]&lt;Table1[[#This Row],[c_uiqm]],"Naik","Turun")</f>
        <v>Naik</v>
      </c>
      <c r="M576">
        <f>Table1[[#This Row],[c_uiqm]]-Table1[[#This Row],[a_uiqm]]</f>
        <v>0.58218910708919003</v>
      </c>
      <c r="N576" t="str">
        <f>IF(Table1[[#This Row],[a_uciqe]]&lt;Table1[[#This Row],[b_uciqe]],"Naik","Turun")</f>
        <v>Naik</v>
      </c>
      <c r="O576" t="str">
        <f>IF(Table1[[#This Row],[b_uciqe]]&lt;Table1[[#This Row],[c_uciqe]],"Naik","Turun")</f>
        <v>Naik</v>
      </c>
      <c r="P576" t="str">
        <f>IF(Table1[[#This Row],[a_uciqe]]&lt;Table1[[#This Row],[c_uciqe]],"Naik","Turun")</f>
        <v>Naik</v>
      </c>
      <c r="Q576" t="s">
        <v>12</v>
      </c>
      <c r="R576" t="s">
        <v>78</v>
      </c>
      <c r="S576" t="s">
        <v>78</v>
      </c>
      <c r="T576" t="s">
        <v>78</v>
      </c>
    </row>
    <row r="577" spans="1:20" hidden="1" x14ac:dyDescent="0.25">
      <c r="A577">
        <v>575</v>
      </c>
      <c r="B577" t="s">
        <v>588</v>
      </c>
      <c r="C577" t="s">
        <v>19</v>
      </c>
      <c r="D577">
        <v>2.46441961498518</v>
      </c>
      <c r="E577">
        <v>0.98940174705725503</v>
      </c>
      <c r="F577">
        <v>2.538305442715</v>
      </c>
      <c r="G577">
        <v>0.95508165606828399</v>
      </c>
      <c r="H577">
        <v>2.0359878101698698</v>
      </c>
      <c r="I577">
        <v>1.71999821589949</v>
      </c>
      <c r="J577" t="str">
        <f>IF(Table1[[#This Row],[a_uiqm]]&lt;Table1[[#This Row],[b_uiqm]],"Naik","Turun")</f>
        <v>Naik</v>
      </c>
      <c r="K577" t="str">
        <f>IF(Table1[[#This Row],[b_uiqm]]&lt;Table1[[#This Row],[c_uiqm]],"Naik","Turun")</f>
        <v>Turun</v>
      </c>
      <c r="L577" t="str">
        <f>IF(Table1[[#This Row],[a_uiqm]]&lt;Table1[[#This Row],[c_uiqm]],"Naik","Turun")</f>
        <v>Turun</v>
      </c>
      <c r="M577">
        <f>Table1[[#This Row],[c_uiqm]]-Table1[[#This Row],[a_uiqm]]</f>
        <v>-0.42843180481531018</v>
      </c>
      <c r="N577" t="str">
        <f>IF(Table1[[#This Row],[a_uciqe]]&lt;Table1[[#This Row],[b_uciqe]],"Naik","Turun")</f>
        <v>Turun</v>
      </c>
      <c r="O577" t="str">
        <f>IF(Table1[[#This Row],[b_uciqe]]&lt;Table1[[#This Row],[c_uciqe]],"Naik","Turun")</f>
        <v>Naik</v>
      </c>
      <c r="P577" t="str">
        <f>IF(Table1[[#This Row],[a_uciqe]]&lt;Table1[[#This Row],[c_uciqe]],"Naik","Turun")</f>
        <v>Naik</v>
      </c>
      <c r="Q577" t="s">
        <v>19</v>
      </c>
      <c r="R577" t="s">
        <v>19</v>
      </c>
      <c r="S577" t="s">
        <v>19</v>
      </c>
      <c r="T577" t="s">
        <v>19</v>
      </c>
    </row>
    <row r="578" spans="1:20" hidden="1" x14ac:dyDescent="0.25">
      <c r="A578">
        <v>576</v>
      </c>
      <c r="B578" t="s">
        <v>589</v>
      </c>
      <c r="C578" t="s">
        <v>12</v>
      </c>
      <c r="D578">
        <v>3.10900166440392</v>
      </c>
      <c r="E578">
        <v>0.81329209180273798</v>
      </c>
      <c r="F578">
        <v>3.2090932388625499</v>
      </c>
      <c r="G578">
        <v>0.82602095286636501</v>
      </c>
      <c r="H578">
        <v>2.5320300509244902</v>
      </c>
      <c r="I578">
        <v>1.9004056070672299</v>
      </c>
      <c r="J578" t="str">
        <f>IF(Table1[[#This Row],[a_uiqm]]&lt;Table1[[#This Row],[b_uiqm]],"Naik","Turun")</f>
        <v>Naik</v>
      </c>
      <c r="K578" t="str">
        <f>IF(Table1[[#This Row],[b_uiqm]]&lt;Table1[[#This Row],[c_uiqm]],"Naik","Turun")</f>
        <v>Turun</v>
      </c>
      <c r="L578" t="str">
        <f>IF(Table1[[#This Row],[a_uiqm]]&lt;Table1[[#This Row],[c_uiqm]],"Naik","Turun")</f>
        <v>Turun</v>
      </c>
      <c r="M578">
        <f>Table1[[#This Row],[c_uiqm]]-Table1[[#This Row],[a_uiqm]]</f>
        <v>-0.57697161347942982</v>
      </c>
      <c r="N578" t="str">
        <f>IF(Table1[[#This Row],[a_uciqe]]&lt;Table1[[#This Row],[b_uciqe]],"Naik","Turun")</f>
        <v>Naik</v>
      </c>
      <c r="O578" t="str">
        <f>IF(Table1[[#This Row],[b_uciqe]]&lt;Table1[[#This Row],[c_uciqe]],"Naik","Turun")</f>
        <v>Naik</v>
      </c>
      <c r="P578" t="str">
        <f>IF(Table1[[#This Row],[a_uciqe]]&lt;Table1[[#This Row],[c_uciqe]],"Naik","Turun")</f>
        <v>Naik</v>
      </c>
      <c r="Q578" t="s">
        <v>12</v>
      </c>
      <c r="R578" t="s">
        <v>19</v>
      </c>
      <c r="S578" t="s">
        <v>19</v>
      </c>
      <c r="T578" t="s">
        <v>19</v>
      </c>
    </row>
    <row r="579" spans="1:20" hidden="1" x14ac:dyDescent="0.25">
      <c r="A579">
        <v>577</v>
      </c>
      <c r="B579" t="s">
        <v>590</v>
      </c>
      <c r="C579" t="s">
        <v>12</v>
      </c>
      <c r="D579">
        <v>2.8851026414350902</v>
      </c>
      <c r="E579">
        <v>0.793084427392172</v>
      </c>
      <c r="F579">
        <v>2.9781294308926198</v>
      </c>
      <c r="G579">
        <v>0.805734067871135</v>
      </c>
      <c r="H579">
        <v>3.0442095157324802</v>
      </c>
      <c r="I579">
        <v>1.27770794972324</v>
      </c>
      <c r="J579" t="str">
        <f>IF(Table1[[#This Row],[a_uiqm]]&lt;Table1[[#This Row],[b_uiqm]],"Naik","Turun")</f>
        <v>Naik</v>
      </c>
      <c r="K579" t="str">
        <f>IF(Table1[[#This Row],[b_uiqm]]&lt;Table1[[#This Row],[c_uiqm]],"Naik","Turun")</f>
        <v>Naik</v>
      </c>
      <c r="L579" t="str">
        <f>IF(Table1[[#This Row],[a_uiqm]]&lt;Table1[[#This Row],[c_uiqm]],"Naik","Turun")</f>
        <v>Naik</v>
      </c>
      <c r="M579">
        <f>Table1[[#This Row],[c_uiqm]]-Table1[[#This Row],[a_uiqm]]</f>
        <v>0.15910687429739001</v>
      </c>
      <c r="N579" t="str">
        <f>IF(Table1[[#This Row],[a_uciqe]]&lt;Table1[[#This Row],[b_uciqe]],"Naik","Turun")</f>
        <v>Naik</v>
      </c>
      <c r="O579" t="str">
        <f>IF(Table1[[#This Row],[b_uciqe]]&lt;Table1[[#This Row],[c_uciqe]],"Naik","Turun")</f>
        <v>Naik</v>
      </c>
      <c r="P579" t="str">
        <f>IF(Table1[[#This Row],[a_uciqe]]&lt;Table1[[#This Row],[c_uciqe]],"Naik","Turun")</f>
        <v>Naik</v>
      </c>
      <c r="Q579" t="s">
        <v>12</v>
      </c>
      <c r="R579" t="s">
        <v>19</v>
      </c>
      <c r="S579" t="s">
        <v>19</v>
      </c>
      <c r="T579" t="s">
        <v>19</v>
      </c>
    </row>
    <row r="580" spans="1:20" hidden="1" x14ac:dyDescent="0.25">
      <c r="A580">
        <v>578</v>
      </c>
      <c r="B580" t="s">
        <v>591</v>
      </c>
      <c r="C580" t="s">
        <v>12</v>
      </c>
      <c r="D580">
        <v>2.2770023585651802</v>
      </c>
      <c r="E580">
        <v>1.10545584009561</v>
      </c>
      <c r="F580">
        <v>2.3828422621321002</v>
      </c>
      <c r="G580">
        <v>1.0884532015827999</v>
      </c>
      <c r="H580">
        <v>2.2105753294559101</v>
      </c>
      <c r="I580">
        <v>2.5642047305039601</v>
      </c>
      <c r="J580" t="str">
        <f>IF(Table1[[#This Row],[a_uiqm]]&lt;Table1[[#This Row],[b_uiqm]],"Naik","Turun")</f>
        <v>Naik</v>
      </c>
      <c r="K580" t="str">
        <f>IF(Table1[[#This Row],[b_uiqm]]&lt;Table1[[#This Row],[c_uiqm]],"Naik","Turun")</f>
        <v>Turun</v>
      </c>
      <c r="L580" t="str">
        <f>IF(Table1[[#This Row],[a_uiqm]]&lt;Table1[[#This Row],[c_uiqm]],"Naik","Turun")</f>
        <v>Turun</v>
      </c>
      <c r="M580">
        <f>Table1[[#This Row],[c_uiqm]]-Table1[[#This Row],[a_uiqm]]</f>
        <v>-6.6427029109270119E-2</v>
      </c>
      <c r="N580" t="str">
        <f>IF(Table1[[#This Row],[a_uciqe]]&lt;Table1[[#This Row],[b_uciqe]],"Naik","Turun")</f>
        <v>Turun</v>
      </c>
      <c r="O580" t="str">
        <f>IF(Table1[[#This Row],[b_uciqe]]&lt;Table1[[#This Row],[c_uciqe]],"Naik","Turun")</f>
        <v>Naik</v>
      </c>
      <c r="P580" t="str">
        <f>IF(Table1[[#This Row],[a_uciqe]]&lt;Table1[[#This Row],[c_uciqe]],"Naik","Turun")</f>
        <v>Naik</v>
      </c>
      <c r="Q580" t="s">
        <v>12</v>
      </c>
      <c r="R580" t="s">
        <v>19</v>
      </c>
      <c r="S580" t="s">
        <v>19</v>
      </c>
      <c r="T580" t="s">
        <v>19</v>
      </c>
    </row>
    <row r="581" spans="1:20" hidden="1" x14ac:dyDescent="0.25">
      <c r="A581">
        <v>579</v>
      </c>
      <c r="B581" t="s">
        <v>592</v>
      </c>
      <c r="C581" t="s">
        <v>12</v>
      </c>
      <c r="D581">
        <v>3.1479482159279102</v>
      </c>
      <c r="E581">
        <v>1.15764609855289</v>
      </c>
      <c r="F581">
        <v>3.1794274962737599</v>
      </c>
      <c r="G581">
        <v>1.1381035809617801</v>
      </c>
      <c r="H581">
        <v>1.6244880063307601</v>
      </c>
      <c r="I581">
        <v>5.3739062879004997</v>
      </c>
      <c r="J581" t="str">
        <f>IF(Table1[[#This Row],[a_uiqm]]&lt;Table1[[#This Row],[b_uiqm]],"Naik","Turun")</f>
        <v>Naik</v>
      </c>
      <c r="K581" t="str">
        <f>IF(Table1[[#This Row],[b_uiqm]]&lt;Table1[[#This Row],[c_uiqm]],"Naik","Turun")</f>
        <v>Turun</v>
      </c>
      <c r="L581" t="str">
        <f>IF(Table1[[#This Row],[a_uiqm]]&lt;Table1[[#This Row],[c_uiqm]],"Naik","Turun")</f>
        <v>Turun</v>
      </c>
      <c r="M581">
        <f>Table1[[#This Row],[c_uiqm]]-Table1[[#This Row],[a_uiqm]]</f>
        <v>-1.5234602095971501</v>
      </c>
      <c r="N581" t="str">
        <f>IF(Table1[[#This Row],[a_uciqe]]&lt;Table1[[#This Row],[b_uciqe]],"Naik","Turun")</f>
        <v>Turun</v>
      </c>
      <c r="O581" t="str">
        <f>IF(Table1[[#This Row],[b_uciqe]]&lt;Table1[[#This Row],[c_uciqe]],"Naik","Turun")</f>
        <v>Naik</v>
      </c>
      <c r="P581" t="str">
        <f>IF(Table1[[#This Row],[a_uciqe]]&lt;Table1[[#This Row],[c_uciqe]],"Naik","Turun")</f>
        <v>Naik</v>
      </c>
      <c r="Q581" t="s">
        <v>12</v>
      </c>
      <c r="R581" t="s">
        <v>19</v>
      </c>
      <c r="S581" t="s">
        <v>19</v>
      </c>
      <c r="T581" t="s">
        <v>19</v>
      </c>
    </row>
    <row r="582" spans="1:20" hidden="1" x14ac:dyDescent="0.25">
      <c r="A582">
        <v>580</v>
      </c>
      <c r="B582" t="s">
        <v>593</v>
      </c>
      <c r="C582" t="s">
        <v>12</v>
      </c>
      <c r="D582">
        <v>3.1729553714313399</v>
      </c>
      <c r="E582">
        <v>1.1354859063742699</v>
      </c>
      <c r="F582">
        <v>3.2086593876444098</v>
      </c>
      <c r="G582">
        <v>1.1369538845326099</v>
      </c>
      <c r="H582">
        <v>2.1468840814422201</v>
      </c>
      <c r="I582">
        <v>3.78385738887558</v>
      </c>
      <c r="J582" t="str">
        <f>IF(Table1[[#This Row],[a_uiqm]]&lt;Table1[[#This Row],[b_uiqm]],"Naik","Turun")</f>
        <v>Naik</v>
      </c>
      <c r="K582" t="str">
        <f>IF(Table1[[#This Row],[b_uiqm]]&lt;Table1[[#This Row],[c_uiqm]],"Naik","Turun")</f>
        <v>Turun</v>
      </c>
      <c r="L582" t="str">
        <f>IF(Table1[[#This Row],[a_uiqm]]&lt;Table1[[#This Row],[c_uiqm]],"Naik","Turun")</f>
        <v>Turun</v>
      </c>
      <c r="M582">
        <f>Table1[[#This Row],[c_uiqm]]-Table1[[#This Row],[a_uiqm]]</f>
        <v>-1.0260712899891198</v>
      </c>
      <c r="N582" t="str">
        <f>IF(Table1[[#This Row],[a_uciqe]]&lt;Table1[[#This Row],[b_uciqe]],"Naik","Turun")</f>
        <v>Naik</v>
      </c>
      <c r="O582" t="str">
        <f>IF(Table1[[#This Row],[b_uciqe]]&lt;Table1[[#This Row],[c_uciqe]],"Naik","Turun")</f>
        <v>Naik</v>
      </c>
      <c r="P582" t="str">
        <f>IF(Table1[[#This Row],[a_uciqe]]&lt;Table1[[#This Row],[c_uciqe]],"Naik","Turun")</f>
        <v>Naik</v>
      </c>
      <c r="Q582" t="s">
        <v>12</v>
      </c>
      <c r="R582" t="s">
        <v>19</v>
      </c>
      <c r="S582" t="s">
        <v>19</v>
      </c>
      <c r="T582" t="s">
        <v>19</v>
      </c>
    </row>
    <row r="583" spans="1:20" x14ac:dyDescent="0.25">
      <c r="A583">
        <v>103</v>
      </c>
      <c r="B583" t="s">
        <v>116</v>
      </c>
      <c r="C583" t="s">
        <v>12</v>
      </c>
      <c r="D583">
        <v>2.1752545026988801</v>
      </c>
      <c r="E583">
        <v>0.92299549815605297</v>
      </c>
      <c r="F583">
        <v>2.2182853534335401</v>
      </c>
      <c r="G583">
        <v>0.96248856960949003</v>
      </c>
      <c r="H583">
        <v>2.5273733344241802</v>
      </c>
      <c r="I583">
        <v>1.12979542542834</v>
      </c>
      <c r="J583" t="str">
        <f>IF(Table1[[#This Row],[a_uiqm]]&lt;Table1[[#This Row],[b_uiqm]],"Naik","Turun")</f>
        <v>Naik</v>
      </c>
      <c r="K583" t="str">
        <f>IF(Table1[[#This Row],[b_uiqm]]&lt;Table1[[#This Row],[c_uiqm]],"Naik","Turun")</f>
        <v>Naik</v>
      </c>
      <c r="L583" t="str">
        <f>IF(Table1[[#This Row],[a_uiqm]]&lt;Table1[[#This Row],[c_uiqm]],"Naik","Turun")</f>
        <v>Naik</v>
      </c>
      <c r="M583">
        <f>Table1[[#This Row],[c_uiqm]]-Table1[[#This Row],[a_uiqm]]</f>
        <v>0.35211883172530012</v>
      </c>
      <c r="N583" t="str">
        <f>IF(Table1[[#This Row],[a_uciqe]]&lt;Table1[[#This Row],[b_uciqe]],"Naik","Turun")</f>
        <v>Naik</v>
      </c>
      <c r="O583" t="str">
        <f>IF(Table1[[#This Row],[b_uciqe]]&lt;Table1[[#This Row],[c_uciqe]],"Naik","Turun")</f>
        <v>Naik</v>
      </c>
      <c r="P583" t="str">
        <f>IF(Table1[[#This Row],[a_uciqe]]&lt;Table1[[#This Row],[c_uciqe]],"Naik","Turun")</f>
        <v>Naik</v>
      </c>
      <c r="Q583" t="s">
        <v>12</v>
      </c>
      <c r="R583" t="s">
        <v>78</v>
      </c>
      <c r="S583" t="s">
        <v>78</v>
      </c>
      <c r="T583" t="s">
        <v>78</v>
      </c>
    </row>
    <row r="584" spans="1:20" x14ac:dyDescent="0.25">
      <c r="A584">
        <v>120</v>
      </c>
      <c r="B584" t="s">
        <v>133</v>
      </c>
      <c r="C584" t="s">
        <v>12</v>
      </c>
      <c r="D584">
        <v>3.0048096428257498</v>
      </c>
      <c r="E584">
        <v>0.85933964829987597</v>
      </c>
      <c r="F584">
        <v>3.2112750607859102</v>
      </c>
      <c r="G584">
        <v>0.89529344075581196</v>
      </c>
      <c r="H584">
        <v>3.0000737285230001</v>
      </c>
      <c r="I584">
        <v>1.78689502240021</v>
      </c>
      <c r="J584" t="str">
        <f>IF(Table1[[#This Row],[a_uiqm]]&lt;Table1[[#This Row],[b_uiqm]],"Naik","Turun")</f>
        <v>Naik</v>
      </c>
      <c r="K584" t="str">
        <f>IF(Table1[[#This Row],[b_uiqm]]&lt;Table1[[#This Row],[c_uiqm]],"Naik","Turun")</f>
        <v>Turun</v>
      </c>
      <c r="L584" t="str">
        <f>IF(Table1[[#This Row],[a_uiqm]]&lt;Table1[[#This Row],[c_uiqm]],"Naik","Turun")</f>
        <v>Turun</v>
      </c>
      <c r="M584">
        <f>Table1[[#This Row],[c_uiqm]]-Table1[[#This Row],[a_uiqm]]</f>
        <v>-4.7359143027496664E-3</v>
      </c>
      <c r="N584" t="str">
        <f>IF(Table1[[#This Row],[a_uciqe]]&lt;Table1[[#This Row],[b_uciqe]],"Naik","Turun")</f>
        <v>Naik</v>
      </c>
      <c r="O584" t="str">
        <f>IF(Table1[[#This Row],[b_uciqe]]&lt;Table1[[#This Row],[c_uciqe]],"Naik","Turun")</f>
        <v>Naik</v>
      </c>
      <c r="P584" t="str">
        <f>IF(Table1[[#This Row],[a_uciqe]]&lt;Table1[[#This Row],[c_uciqe]],"Naik","Turun")</f>
        <v>Naik</v>
      </c>
      <c r="Q584" t="s">
        <v>12</v>
      </c>
      <c r="R584" t="s">
        <v>78</v>
      </c>
      <c r="S584" t="s">
        <v>78</v>
      </c>
      <c r="T584" t="s">
        <v>78</v>
      </c>
    </row>
    <row r="585" spans="1:20" hidden="1" x14ac:dyDescent="0.25">
      <c r="A585">
        <v>583</v>
      </c>
      <c r="B585" t="s">
        <v>596</v>
      </c>
      <c r="C585" t="s">
        <v>19</v>
      </c>
      <c r="D585">
        <v>1.9370079354201799</v>
      </c>
      <c r="E585">
        <v>1.3950545430976899</v>
      </c>
      <c r="F585">
        <v>1.93567722569064</v>
      </c>
      <c r="G585">
        <v>1.4572219459595701</v>
      </c>
      <c r="H585">
        <v>1.69951976343927</v>
      </c>
      <c r="I585">
        <v>2.9279012614433602</v>
      </c>
      <c r="J585" t="str">
        <f>IF(Table1[[#This Row],[a_uiqm]]&lt;Table1[[#This Row],[b_uiqm]],"Naik","Turun")</f>
        <v>Turun</v>
      </c>
      <c r="K585" t="str">
        <f>IF(Table1[[#This Row],[b_uiqm]]&lt;Table1[[#This Row],[c_uiqm]],"Naik","Turun")</f>
        <v>Turun</v>
      </c>
      <c r="L585" t="str">
        <f>IF(Table1[[#This Row],[a_uiqm]]&lt;Table1[[#This Row],[c_uiqm]],"Naik","Turun")</f>
        <v>Turun</v>
      </c>
      <c r="M585">
        <f>Table1[[#This Row],[c_uiqm]]-Table1[[#This Row],[a_uiqm]]</f>
        <v>-0.23748817198090988</v>
      </c>
      <c r="N585" t="str">
        <f>IF(Table1[[#This Row],[a_uciqe]]&lt;Table1[[#This Row],[b_uciqe]],"Naik","Turun")</f>
        <v>Naik</v>
      </c>
      <c r="O585" t="str">
        <f>IF(Table1[[#This Row],[b_uciqe]]&lt;Table1[[#This Row],[c_uciqe]],"Naik","Turun")</f>
        <v>Naik</v>
      </c>
      <c r="P585" t="str">
        <f>IF(Table1[[#This Row],[a_uciqe]]&lt;Table1[[#This Row],[c_uciqe]],"Naik","Turun")</f>
        <v>Naik</v>
      </c>
      <c r="Q585" t="s">
        <v>19</v>
      </c>
      <c r="R585" t="s">
        <v>19</v>
      </c>
      <c r="S585" t="s">
        <v>19</v>
      </c>
      <c r="T585" t="s">
        <v>19</v>
      </c>
    </row>
    <row r="586" spans="1:20" hidden="1" x14ac:dyDescent="0.25">
      <c r="A586">
        <v>584</v>
      </c>
      <c r="B586" t="s">
        <v>597</v>
      </c>
      <c r="C586" t="s">
        <v>12</v>
      </c>
      <c r="D586">
        <v>2.2902254419249402</v>
      </c>
      <c r="E586">
        <v>0.87135986192220205</v>
      </c>
      <c r="F586">
        <v>2.45525850693853</v>
      </c>
      <c r="G586">
        <v>0.85074522339965997</v>
      </c>
      <c r="H586">
        <v>2.6697064142348501</v>
      </c>
      <c r="I586">
        <v>1.1671442414264199</v>
      </c>
      <c r="J586" t="str">
        <f>IF(Table1[[#This Row],[a_uiqm]]&lt;Table1[[#This Row],[b_uiqm]],"Naik","Turun")</f>
        <v>Naik</v>
      </c>
      <c r="K586" t="str">
        <f>IF(Table1[[#This Row],[b_uiqm]]&lt;Table1[[#This Row],[c_uiqm]],"Naik","Turun")</f>
        <v>Naik</v>
      </c>
      <c r="L586" t="str">
        <f>IF(Table1[[#This Row],[a_uiqm]]&lt;Table1[[#This Row],[c_uiqm]],"Naik","Turun")</f>
        <v>Naik</v>
      </c>
      <c r="M586">
        <f>Table1[[#This Row],[c_uiqm]]-Table1[[#This Row],[a_uiqm]]</f>
        <v>0.37948097230990996</v>
      </c>
      <c r="N586" t="str">
        <f>IF(Table1[[#This Row],[a_uciqe]]&lt;Table1[[#This Row],[b_uciqe]],"Naik","Turun")</f>
        <v>Turun</v>
      </c>
      <c r="O586" t="str">
        <f>IF(Table1[[#This Row],[b_uciqe]]&lt;Table1[[#This Row],[c_uciqe]],"Naik","Turun")</f>
        <v>Naik</v>
      </c>
      <c r="P586" t="str">
        <f>IF(Table1[[#This Row],[a_uciqe]]&lt;Table1[[#This Row],[c_uciqe]],"Naik","Turun")</f>
        <v>Naik</v>
      </c>
      <c r="Q586" t="s">
        <v>12</v>
      </c>
      <c r="R586" t="s">
        <v>19</v>
      </c>
      <c r="S586" t="s">
        <v>19</v>
      </c>
      <c r="T586" t="s">
        <v>19</v>
      </c>
    </row>
    <row r="587" spans="1:20" hidden="1" x14ac:dyDescent="0.25">
      <c r="A587">
        <v>585</v>
      </c>
      <c r="B587" t="s">
        <v>598</v>
      </c>
      <c r="C587" t="s">
        <v>12</v>
      </c>
      <c r="D587">
        <v>2.39151413695908</v>
      </c>
      <c r="E587">
        <v>0.77290867927519502</v>
      </c>
      <c r="F587">
        <v>2.5622647930331302</v>
      </c>
      <c r="G587">
        <v>0.75404077631717903</v>
      </c>
      <c r="H587">
        <v>2.7402282412681398</v>
      </c>
      <c r="I587">
        <v>1.1303563013250699</v>
      </c>
      <c r="J587" t="str">
        <f>IF(Table1[[#This Row],[a_uiqm]]&lt;Table1[[#This Row],[b_uiqm]],"Naik","Turun")</f>
        <v>Naik</v>
      </c>
      <c r="K587" t="str">
        <f>IF(Table1[[#This Row],[b_uiqm]]&lt;Table1[[#This Row],[c_uiqm]],"Naik","Turun")</f>
        <v>Naik</v>
      </c>
      <c r="L587" t="str">
        <f>IF(Table1[[#This Row],[a_uiqm]]&lt;Table1[[#This Row],[c_uiqm]],"Naik","Turun")</f>
        <v>Naik</v>
      </c>
      <c r="M587">
        <f>Table1[[#This Row],[c_uiqm]]-Table1[[#This Row],[a_uiqm]]</f>
        <v>0.3487141043090598</v>
      </c>
      <c r="N587" t="str">
        <f>IF(Table1[[#This Row],[a_uciqe]]&lt;Table1[[#This Row],[b_uciqe]],"Naik","Turun")</f>
        <v>Turun</v>
      </c>
      <c r="O587" t="str">
        <f>IF(Table1[[#This Row],[b_uciqe]]&lt;Table1[[#This Row],[c_uciqe]],"Naik","Turun")</f>
        <v>Naik</v>
      </c>
      <c r="P587" t="str">
        <f>IF(Table1[[#This Row],[a_uciqe]]&lt;Table1[[#This Row],[c_uciqe]],"Naik","Turun")</f>
        <v>Naik</v>
      </c>
      <c r="Q587" t="s">
        <v>12</v>
      </c>
      <c r="R587" t="s">
        <v>19</v>
      </c>
      <c r="S587" t="s">
        <v>19</v>
      </c>
      <c r="T587" t="s">
        <v>19</v>
      </c>
    </row>
    <row r="588" spans="1:20" hidden="1" x14ac:dyDescent="0.25">
      <c r="A588">
        <v>586</v>
      </c>
      <c r="B588" t="s">
        <v>599</v>
      </c>
      <c r="C588" t="s">
        <v>12</v>
      </c>
      <c r="D588">
        <v>3.0617739160333</v>
      </c>
      <c r="E588">
        <v>0.98930234402635797</v>
      </c>
      <c r="F588">
        <v>3.14975099462186</v>
      </c>
      <c r="G588">
        <v>1.0001612297255</v>
      </c>
      <c r="H588">
        <v>2.5569550232951701</v>
      </c>
      <c r="I588">
        <v>2.7666177349855201</v>
      </c>
      <c r="J588" t="str">
        <f>IF(Table1[[#This Row],[a_uiqm]]&lt;Table1[[#This Row],[b_uiqm]],"Naik","Turun")</f>
        <v>Naik</v>
      </c>
      <c r="K588" t="str">
        <f>IF(Table1[[#This Row],[b_uiqm]]&lt;Table1[[#This Row],[c_uiqm]],"Naik","Turun")</f>
        <v>Turun</v>
      </c>
      <c r="L588" t="str">
        <f>IF(Table1[[#This Row],[a_uiqm]]&lt;Table1[[#This Row],[c_uiqm]],"Naik","Turun")</f>
        <v>Turun</v>
      </c>
      <c r="M588">
        <f>Table1[[#This Row],[c_uiqm]]-Table1[[#This Row],[a_uiqm]]</f>
        <v>-0.50481889273812985</v>
      </c>
      <c r="N588" t="str">
        <f>IF(Table1[[#This Row],[a_uciqe]]&lt;Table1[[#This Row],[b_uciqe]],"Naik","Turun")</f>
        <v>Naik</v>
      </c>
      <c r="O588" t="str">
        <f>IF(Table1[[#This Row],[b_uciqe]]&lt;Table1[[#This Row],[c_uciqe]],"Naik","Turun")</f>
        <v>Naik</v>
      </c>
      <c r="P588" t="str">
        <f>IF(Table1[[#This Row],[a_uciqe]]&lt;Table1[[#This Row],[c_uciqe]],"Naik","Turun")</f>
        <v>Naik</v>
      </c>
      <c r="Q588" t="s">
        <v>12</v>
      </c>
      <c r="R588" t="s">
        <v>19</v>
      </c>
      <c r="S588" t="s">
        <v>19</v>
      </c>
      <c r="T588" t="s">
        <v>19</v>
      </c>
    </row>
    <row r="589" spans="1:20" hidden="1" x14ac:dyDescent="0.25">
      <c r="A589">
        <v>587</v>
      </c>
      <c r="B589" t="s">
        <v>600</v>
      </c>
      <c r="C589" t="s">
        <v>12</v>
      </c>
      <c r="D589">
        <v>3.4093951089977899</v>
      </c>
      <c r="E589">
        <v>0.82771670426780697</v>
      </c>
      <c r="F589">
        <v>3.4236734513307301</v>
      </c>
      <c r="G589">
        <v>0.83355813071723495</v>
      </c>
      <c r="H589">
        <v>2.7511795805191501</v>
      </c>
      <c r="I589">
        <v>1.93790200073458</v>
      </c>
      <c r="J589" t="str">
        <f>IF(Table1[[#This Row],[a_uiqm]]&lt;Table1[[#This Row],[b_uiqm]],"Naik","Turun")</f>
        <v>Naik</v>
      </c>
      <c r="K589" t="str">
        <f>IF(Table1[[#This Row],[b_uiqm]]&lt;Table1[[#This Row],[c_uiqm]],"Naik","Turun")</f>
        <v>Turun</v>
      </c>
      <c r="L589" t="str">
        <f>IF(Table1[[#This Row],[a_uiqm]]&lt;Table1[[#This Row],[c_uiqm]],"Naik","Turun")</f>
        <v>Turun</v>
      </c>
      <c r="M589">
        <f>Table1[[#This Row],[c_uiqm]]-Table1[[#This Row],[a_uiqm]]</f>
        <v>-0.65821552847863973</v>
      </c>
      <c r="N589" t="str">
        <f>IF(Table1[[#This Row],[a_uciqe]]&lt;Table1[[#This Row],[b_uciqe]],"Naik","Turun")</f>
        <v>Naik</v>
      </c>
      <c r="O589" t="str">
        <f>IF(Table1[[#This Row],[b_uciqe]]&lt;Table1[[#This Row],[c_uciqe]],"Naik","Turun")</f>
        <v>Naik</v>
      </c>
      <c r="P589" t="str">
        <f>IF(Table1[[#This Row],[a_uciqe]]&lt;Table1[[#This Row],[c_uciqe]],"Naik","Turun")</f>
        <v>Naik</v>
      </c>
      <c r="Q589" t="s">
        <v>12</v>
      </c>
      <c r="R589" t="s">
        <v>19</v>
      </c>
      <c r="S589" t="s">
        <v>19</v>
      </c>
      <c r="T589" t="s">
        <v>19</v>
      </c>
    </row>
    <row r="590" spans="1:20" hidden="1" x14ac:dyDescent="0.25">
      <c r="A590">
        <v>588</v>
      </c>
      <c r="B590" t="s">
        <v>601</v>
      </c>
      <c r="C590" t="s">
        <v>12</v>
      </c>
      <c r="D590">
        <v>3.2927683344204599</v>
      </c>
      <c r="E590">
        <v>1.5541856308616899</v>
      </c>
      <c r="F590">
        <v>3.2940904936322499</v>
      </c>
      <c r="G590">
        <v>1.5494560177318299</v>
      </c>
      <c r="H590">
        <v>2.9642557198277601</v>
      </c>
      <c r="I590">
        <v>1.8866203787529601</v>
      </c>
      <c r="J590" t="str">
        <f>IF(Table1[[#This Row],[a_uiqm]]&lt;Table1[[#This Row],[b_uiqm]],"Naik","Turun")</f>
        <v>Naik</v>
      </c>
      <c r="K590" t="str">
        <f>IF(Table1[[#This Row],[b_uiqm]]&lt;Table1[[#This Row],[c_uiqm]],"Naik","Turun")</f>
        <v>Turun</v>
      </c>
      <c r="L590" t="str">
        <f>IF(Table1[[#This Row],[a_uiqm]]&lt;Table1[[#This Row],[c_uiqm]],"Naik","Turun")</f>
        <v>Turun</v>
      </c>
      <c r="M590">
        <f>Table1[[#This Row],[c_uiqm]]-Table1[[#This Row],[a_uiqm]]</f>
        <v>-0.32851261459269976</v>
      </c>
      <c r="N590" t="str">
        <f>IF(Table1[[#This Row],[a_uciqe]]&lt;Table1[[#This Row],[b_uciqe]],"Naik","Turun")</f>
        <v>Turun</v>
      </c>
      <c r="O590" t="str">
        <f>IF(Table1[[#This Row],[b_uciqe]]&lt;Table1[[#This Row],[c_uciqe]],"Naik","Turun")</f>
        <v>Naik</v>
      </c>
      <c r="P590" t="str">
        <f>IF(Table1[[#This Row],[a_uciqe]]&lt;Table1[[#This Row],[c_uciqe]],"Naik","Turun")</f>
        <v>Naik</v>
      </c>
      <c r="Q590" t="s">
        <v>12</v>
      </c>
      <c r="R590" t="s">
        <v>19</v>
      </c>
      <c r="S590" t="s">
        <v>19</v>
      </c>
      <c r="T590" t="s">
        <v>19</v>
      </c>
    </row>
    <row r="591" spans="1:20" hidden="1" x14ac:dyDescent="0.25">
      <c r="A591">
        <v>589</v>
      </c>
      <c r="B591" t="s">
        <v>602</v>
      </c>
      <c r="C591" t="s">
        <v>12</v>
      </c>
      <c r="D591">
        <v>2.5592036603194699</v>
      </c>
      <c r="E591">
        <v>2.9319449502083201</v>
      </c>
      <c r="F591">
        <v>2.5585389266102898</v>
      </c>
      <c r="G591">
        <v>3.01106654703336</v>
      </c>
      <c r="H591">
        <v>2.4459552974363001</v>
      </c>
      <c r="I591">
        <v>2.2881351699546899</v>
      </c>
      <c r="J591" t="str">
        <f>IF(Table1[[#This Row],[a_uiqm]]&lt;Table1[[#This Row],[b_uiqm]],"Naik","Turun")</f>
        <v>Turun</v>
      </c>
      <c r="K591" t="str">
        <f>IF(Table1[[#This Row],[b_uiqm]]&lt;Table1[[#This Row],[c_uiqm]],"Naik","Turun")</f>
        <v>Turun</v>
      </c>
      <c r="L591" t="str">
        <f>IF(Table1[[#This Row],[a_uiqm]]&lt;Table1[[#This Row],[c_uiqm]],"Naik","Turun")</f>
        <v>Turun</v>
      </c>
      <c r="M591">
        <f>Table1[[#This Row],[c_uiqm]]-Table1[[#This Row],[a_uiqm]]</f>
        <v>-0.11324836288316975</v>
      </c>
      <c r="N591" t="str">
        <f>IF(Table1[[#This Row],[a_uciqe]]&lt;Table1[[#This Row],[b_uciqe]],"Naik","Turun")</f>
        <v>Naik</v>
      </c>
      <c r="O591" t="str">
        <f>IF(Table1[[#This Row],[b_uciqe]]&lt;Table1[[#This Row],[c_uciqe]],"Naik","Turun")</f>
        <v>Turun</v>
      </c>
      <c r="P591" t="str">
        <f>IF(Table1[[#This Row],[a_uciqe]]&lt;Table1[[#This Row],[c_uciqe]],"Naik","Turun")</f>
        <v>Turun</v>
      </c>
      <c r="Q591" t="s">
        <v>12</v>
      </c>
      <c r="R591" t="s">
        <v>19</v>
      </c>
      <c r="S591" t="s">
        <v>19</v>
      </c>
      <c r="T591" t="s">
        <v>19</v>
      </c>
    </row>
    <row r="592" spans="1:20" hidden="1" x14ac:dyDescent="0.25">
      <c r="A592">
        <v>590</v>
      </c>
      <c r="B592" t="s">
        <v>603</v>
      </c>
      <c r="C592" t="s">
        <v>12</v>
      </c>
      <c r="D592">
        <v>3.35070206990624</v>
      </c>
      <c r="E592">
        <v>0.73195828580088595</v>
      </c>
      <c r="F592">
        <v>3.3905609054685502</v>
      </c>
      <c r="G592">
        <v>0.73739667060145597</v>
      </c>
      <c r="H592">
        <v>3.3546115251395099</v>
      </c>
      <c r="I592">
        <v>1.0405799228481001</v>
      </c>
      <c r="J592" t="str">
        <f>IF(Table1[[#This Row],[a_uiqm]]&lt;Table1[[#This Row],[b_uiqm]],"Naik","Turun")</f>
        <v>Naik</v>
      </c>
      <c r="K592" t="str">
        <f>IF(Table1[[#This Row],[b_uiqm]]&lt;Table1[[#This Row],[c_uiqm]],"Naik","Turun")</f>
        <v>Turun</v>
      </c>
      <c r="L592" t="str">
        <f>IF(Table1[[#This Row],[a_uiqm]]&lt;Table1[[#This Row],[c_uiqm]],"Naik","Turun")</f>
        <v>Naik</v>
      </c>
      <c r="M592">
        <f>Table1[[#This Row],[c_uiqm]]-Table1[[#This Row],[a_uiqm]]</f>
        <v>3.9094552332699095E-3</v>
      </c>
      <c r="N592" t="str">
        <f>IF(Table1[[#This Row],[a_uciqe]]&lt;Table1[[#This Row],[b_uciqe]],"Naik","Turun")</f>
        <v>Naik</v>
      </c>
      <c r="O592" t="str">
        <f>IF(Table1[[#This Row],[b_uciqe]]&lt;Table1[[#This Row],[c_uciqe]],"Naik","Turun")</f>
        <v>Naik</v>
      </c>
      <c r="P592" t="str">
        <f>IF(Table1[[#This Row],[a_uciqe]]&lt;Table1[[#This Row],[c_uciqe]],"Naik","Turun")</f>
        <v>Naik</v>
      </c>
      <c r="Q592" t="s">
        <v>12</v>
      </c>
      <c r="R592" t="s">
        <v>19</v>
      </c>
      <c r="S592" t="s">
        <v>19</v>
      </c>
      <c r="T592" t="s">
        <v>19</v>
      </c>
    </row>
    <row r="593" spans="1:20" hidden="1" x14ac:dyDescent="0.25">
      <c r="A593">
        <v>591</v>
      </c>
      <c r="B593" t="s">
        <v>604</v>
      </c>
      <c r="C593" t="s">
        <v>12</v>
      </c>
      <c r="D593">
        <v>3.4695530425355301</v>
      </c>
      <c r="E593">
        <v>1.1273392295362199</v>
      </c>
      <c r="F593">
        <v>3.46460870854661</v>
      </c>
      <c r="G593">
        <v>1.1409134866311601</v>
      </c>
      <c r="H593">
        <v>2.1225183199645099</v>
      </c>
      <c r="I593">
        <v>3.9190299634238102</v>
      </c>
      <c r="J593" t="str">
        <f>IF(Table1[[#This Row],[a_uiqm]]&lt;Table1[[#This Row],[b_uiqm]],"Naik","Turun")</f>
        <v>Turun</v>
      </c>
      <c r="K593" t="str">
        <f>IF(Table1[[#This Row],[b_uiqm]]&lt;Table1[[#This Row],[c_uiqm]],"Naik","Turun")</f>
        <v>Turun</v>
      </c>
      <c r="L593" t="str">
        <f>IF(Table1[[#This Row],[a_uiqm]]&lt;Table1[[#This Row],[c_uiqm]],"Naik","Turun")</f>
        <v>Turun</v>
      </c>
      <c r="M593">
        <f>Table1[[#This Row],[c_uiqm]]-Table1[[#This Row],[a_uiqm]]</f>
        <v>-1.3470347225710202</v>
      </c>
      <c r="N593" t="str">
        <f>IF(Table1[[#This Row],[a_uciqe]]&lt;Table1[[#This Row],[b_uciqe]],"Naik","Turun")</f>
        <v>Naik</v>
      </c>
      <c r="O593" t="str">
        <f>IF(Table1[[#This Row],[b_uciqe]]&lt;Table1[[#This Row],[c_uciqe]],"Naik","Turun")</f>
        <v>Naik</v>
      </c>
      <c r="P593" t="str">
        <f>IF(Table1[[#This Row],[a_uciqe]]&lt;Table1[[#This Row],[c_uciqe]],"Naik","Turun")</f>
        <v>Naik</v>
      </c>
      <c r="Q593" t="s">
        <v>12</v>
      </c>
      <c r="R593" t="s">
        <v>19</v>
      </c>
      <c r="S593" t="s">
        <v>19</v>
      </c>
      <c r="T593" t="s">
        <v>19</v>
      </c>
    </row>
    <row r="594" spans="1:20" hidden="1" x14ac:dyDescent="0.25">
      <c r="A594">
        <v>592</v>
      </c>
      <c r="B594" t="s">
        <v>605</v>
      </c>
      <c r="C594" t="s">
        <v>12</v>
      </c>
      <c r="D594">
        <v>3.19271683251631</v>
      </c>
      <c r="E594">
        <v>0.88137719037774997</v>
      </c>
      <c r="F594">
        <v>3.16008040279831</v>
      </c>
      <c r="G594">
        <v>0.89110639715380002</v>
      </c>
      <c r="H594">
        <v>2.8516750106446001</v>
      </c>
      <c r="I594">
        <v>1.65999907607257</v>
      </c>
      <c r="J594" t="str">
        <f>IF(Table1[[#This Row],[a_uiqm]]&lt;Table1[[#This Row],[b_uiqm]],"Naik","Turun")</f>
        <v>Turun</v>
      </c>
      <c r="K594" t="str">
        <f>IF(Table1[[#This Row],[b_uiqm]]&lt;Table1[[#This Row],[c_uiqm]],"Naik","Turun")</f>
        <v>Turun</v>
      </c>
      <c r="L594" t="str">
        <f>IF(Table1[[#This Row],[a_uiqm]]&lt;Table1[[#This Row],[c_uiqm]],"Naik","Turun")</f>
        <v>Turun</v>
      </c>
      <c r="M594">
        <f>Table1[[#This Row],[c_uiqm]]-Table1[[#This Row],[a_uiqm]]</f>
        <v>-0.34104182187170995</v>
      </c>
      <c r="N594" t="str">
        <f>IF(Table1[[#This Row],[a_uciqe]]&lt;Table1[[#This Row],[b_uciqe]],"Naik","Turun")</f>
        <v>Naik</v>
      </c>
      <c r="O594" t="str">
        <f>IF(Table1[[#This Row],[b_uciqe]]&lt;Table1[[#This Row],[c_uciqe]],"Naik","Turun")</f>
        <v>Naik</v>
      </c>
      <c r="P594" t="str">
        <f>IF(Table1[[#This Row],[a_uciqe]]&lt;Table1[[#This Row],[c_uciqe]],"Naik","Turun")</f>
        <v>Naik</v>
      </c>
      <c r="Q594" t="s">
        <v>12</v>
      </c>
      <c r="R594" t="s">
        <v>19</v>
      </c>
      <c r="S594" t="s">
        <v>19</v>
      </c>
      <c r="T594" t="s">
        <v>19</v>
      </c>
    </row>
    <row r="595" spans="1:20" hidden="1" x14ac:dyDescent="0.25">
      <c r="A595">
        <v>593</v>
      </c>
      <c r="B595" t="s">
        <v>606</v>
      </c>
      <c r="C595" t="s">
        <v>10</v>
      </c>
      <c r="D595">
        <v>2.3062115644261998</v>
      </c>
      <c r="E595">
        <v>1.3957521423225701</v>
      </c>
      <c r="F595">
        <v>2.2990572916141301</v>
      </c>
      <c r="G595">
        <v>1.4051349866040701</v>
      </c>
      <c r="H595">
        <v>2.0830243205319201</v>
      </c>
      <c r="I595">
        <v>2.9465279881786302</v>
      </c>
      <c r="J595" t="str">
        <f>IF(Table1[[#This Row],[a_uiqm]]&lt;Table1[[#This Row],[b_uiqm]],"Naik","Turun")</f>
        <v>Turun</v>
      </c>
      <c r="K595" t="str">
        <f>IF(Table1[[#This Row],[b_uiqm]]&lt;Table1[[#This Row],[c_uiqm]],"Naik","Turun")</f>
        <v>Turun</v>
      </c>
      <c r="L595" t="str">
        <f>IF(Table1[[#This Row],[a_uiqm]]&lt;Table1[[#This Row],[c_uiqm]],"Naik","Turun")</f>
        <v>Turun</v>
      </c>
      <c r="M595">
        <f>Table1[[#This Row],[c_uiqm]]-Table1[[#This Row],[a_uiqm]]</f>
        <v>-0.22318724389427969</v>
      </c>
      <c r="N595" t="str">
        <f>IF(Table1[[#This Row],[a_uciqe]]&lt;Table1[[#This Row],[b_uciqe]],"Naik","Turun")</f>
        <v>Naik</v>
      </c>
      <c r="O595" t="str">
        <f>IF(Table1[[#This Row],[b_uciqe]]&lt;Table1[[#This Row],[c_uciqe]],"Naik","Turun")</f>
        <v>Naik</v>
      </c>
      <c r="P595" t="str">
        <f>IF(Table1[[#This Row],[a_uciqe]]&lt;Table1[[#This Row],[c_uciqe]],"Naik","Turun")</f>
        <v>Naik</v>
      </c>
      <c r="Q595" t="s">
        <v>10</v>
      </c>
      <c r="R595" t="s">
        <v>19</v>
      </c>
      <c r="S595" t="s">
        <v>19</v>
      </c>
      <c r="T595" t="s">
        <v>19</v>
      </c>
    </row>
    <row r="596" spans="1:20" hidden="1" x14ac:dyDescent="0.25">
      <c r="A596">
        <v>594</v>
      </c>
      <c r="B596" t="s">
        <v>607</v>
      </c>
      <c r="C596" t="s">
        <v>19</v>
      </c>
      <c r="D596">
        <v>2.6570246780792499</v>
      </c>
      <c r="E596">
        <v>1.6567694688608301</v>
      </c>
      <c r="F596">
        <v>2.5898887496174501</v>
      </c>
      <c r="G596">
        <v>1.65352995074814</v>
      </c>
      <c r="H596">
        <v>2.0996757648692999</v>
      </c>
      <c r="I596">
        <v>4.3628014191773596</v>
      </c>
      <c r="J596" t="str">
        <f>IF(Table1[[#This Row],[a_uiqm]]&lt;Table1[[#This Row],[b_uiqm]],"Naik","Turun")</f>
        <v>Turun</v>
      </c>
      <c r="K596" t="str">
        <f>IF(Table1[[#This Row],[b_uiqm]]&lt;Table1[[#This Row],[c_uiqm]],"Naik","Turun")</f>
        <v>Turun</v>
      </c>
      <c r="L596" t="str">
        <f>IF(Table1[[#This Row],[a_uiqm]]&lt;Table1[[#This Row],[c_uiqm]],"Naik","Turun")</f>
        <v>Turun</v>
      </c>
      <c r="M596">
        <f>Table1[[#This Row],[c_uiqm]]-Table1[[#This Row],[a_uiqm]]</f>
        <v>-0.55734891320995006</v>
      </c>
      <c r="N596" t="str">
        <f>IF(Table1[[#This Row],[a_uciqe]]&lt;Table1[[#This Row],[b_uciqe]],"Naik","Turun")</f>
        <v>Turun</v>
      </c>
      <c r="O596" t="str">
        <f>IF(Table1[[#This Row],[b_uciqe]]&lt;Table1[[#This Row],[c_uciqe]],"Naik","Turun")</f>
        <v>Naik</v>
      </c>
      <c r="P596" t="str">
        <f>IF(Table1[[#This Row],[a_uciqe]]&lt;Table1[[#This Row],[c_uciqe]],"Naik","Turun")</f>
        <v>Naik</v>
      </c>
      <c r="Q596" t="s">
        <v>19</v>
      </c>
      <c r="R596" t="s">
        <v>19</v>
      </c>
      <c r="S596" t="s">
        <v>19</v>
      </c>
      <c r="T596" t="s">
        <v>19</v>
      </c>
    </row>
    <row r="597" spans="1:20" hidden="1" x14ac:dyDescent="0.25">
      <c r="A597">
        <v>595</v>
      </c>
      <c r="B597" t="s">
        <v>608</v>
      </c>
      <c r="C597" t="s">
        <v>19</v>
      </c>
      <c r="D597">
        <v>1.53376036493476</v>
      </c>
      <c r="E597">
        <v>2.8017640037470999</v>
      </c>
      <c r="F597">
        <v>1.53791781037995</v>
      </c>
      <c r="G597">
        <v>3.0826558834276598</v>
      </c>
      <c r="H597">
        <v>1.28164256679528</v>
      </c>
      <c r="I597">
        <v>4.32830392154795</v>
      </c>
      <c r="J597" t="str">
        <f>IF(Table1[[#This Row],[a_uiqm]]&lt;Table1[[#This Row],[b_uiqm]],"Naik","Turun")</f>
        <v>Naik</v>
      </c>
      <c r="K597" t="str">
        <f>IF(Table1[[#This Row],[b_uiqm]]&lt;Table1[[#This Row],[c_uiqm]],"Naik","Turun")</f>
        <v>Turun</v>
      </c>
      <c r="L597" t="str">
        <f>IF(Table1[[#This Row],[a_uiqm]]&lt;Table1[[#This Row],[c_uiqm]],"Naik","Turun")</f>
        <v>Turun</v>
      </c>
      <c r="M597">
        <f>Table1[[#This Row],[c_uiqm]]-Table1[[#This Row],[a_uiqm]]</f>
        <v>-0.25211779813947999</v>
      </c>
      <c r="N597" t="str">
        <f>IF(Table1[[#This Row],[a_uciqe]]&lt;Table1[[#This Row],[b_uciqe]],"Naik","Turun")</f>
        <v>Naik</v>
      </c>
      <c r="O597" t="str">
        <f>IF(Table1[[#This Row],[b_uciqe]]&lt;Table1[[#This Row],[c_uciqe]],"Naik","Turun")</f>
        <v>Naik</v>
      </c>
      <c r="P597" t="str">
        <f>IF(Table1[[#This Row],[a_uciqe]]&lt;Table1[[#This Row],[c_uciqe]],"Naik","Turun")</f>
        <v>Naik</v>
      </c>
      <c r="Q597" t="s">
        <v>19</v>
      </c>
      <c r="R597" t="s">
        <v>19</v>
      </c>
      <c r="S597" t="s">
        <v>19</v>
      </c>
      <c r="T597" t="s">
        <v>19</v>
      </c>
    </row>
    <row r="598" spans="1:20" x14ac:dyDescent="0.25">
      <c r="A598">
        <v>136</v>
      </c>
      <c r="B598" t="s">
        <v>149</v>
      </c>
      <c r="C598" t="s">
        <v>78</v>
      </c>
      <c r="D598">
        <v>2.90284665902547</v>
      </c>
      <c r="E598">
        <v>0.63673874459477098</v>
      </c>
      <c r="F598">
        <v>3.0791091700030502</v>
      </c>
      <c r="G598">
        <v>0.64039154429033196</v>
      </c>
      <c r="H598">
        <v>3.0515993913234301</v>
      </c>
      <c r="I598">
        <v>1.02708167400601</v>
      </c>
      <c r="J598" t="str">
        <f>IF(Table1[[#This Row],[a_uiqm]]&lt;Table1[[#This Row],[b_uiqm]],"Naik","Turun")</f>
        <v>Naik</v>
      </c>
      <c r="K598" t="str">
        <f>IF(Table1[[#This Row],[b_uiqm]]&lt;Table1[[#This Row],[c_uiqm]],"Naik","Turun")</f>
        <v>Turun</v>
      </c>
      <c r="L598" t="str">
        <f>IF(Table1[[#This Row],[a_uiqm]]&lt;Table1[[#This Row],[c_uiqm]],"Naik","Turun")</f>
        <v>Naik</v>
      </c>
      <c r="M598">
        <f>Table1[[#This Row],[c_uiqm]]-Table1[[#This Row],[a_uiqm]]</f>
        <v>0.14875273229796004</v>
      </c>
      <c r="N598" t="str">
        <f>IF(Table1[[#This Row],[a_uciqe]]&lt;Table1[[#This Row],[b_uciqe]],"Naik","Turun")</f>
        <v>Naik</v>
      </c>
      <c r="O598" t="str">
        <f>IF(Table1[[#This Row],[b_uciqe]]&lt;Table1[[#This Row],[c_uciqe]],"Naik","Turun")</f>
        <v>Naik</v>
      </c>
      <c r="P598" t="str">
        <f>IF(Table1[[#This Row],[a_uciqe]]&lt;Table1[[#This Row],[c_uciqe]],"Naik","Turun")</f>
        <v>Naik</v>
      </c>
      <c r="Q598" t="s">
        <v>78</v>
      </c>
      <c r="R598" t="s">
        <v>78</v>
      </c>
      <c r="S598" t="s">
        <v>78</v>
      </c>
      <c r="T598" t="s">
        <v>78</v>
      </c>
    </row>
    <row r="599" spans="1:20" hidden="1" x14ac:dyDescent="0.25">
      <c r="A599">
        <v>597</v>
      </c>
      <c r="B599" t="s">
        <v>610</v>
      </c>
      <c r="C599" t="s">
        <v>12</v>
      </c>
      <c r="D599">
        <v>3.5197309285657701</v>
      </c>
      <c r="E599">
        <v>1.07126213417879</v>
      </c>
      <c r="F599">
        <v>3.5133638768684801</v>
      </c>
      <c r="G599">
        <v>1.0839406649311201</v>
      </c>
      <c r="H599">
        <v>2.0025693268856299</v>
      </c>
      <c r="I599">
        <v>3.3852201263152999</v>
      </c>
      <c r="J599" t="str">
        <f>IF(Table1[[#This Row],[a_uiqm]]&lt;Table1[[#This Row],[b_uiqm]],"Naik","Turun")</f>
        <v>Turun</v>
      </c>
      <c r="K599" t="str">
        <f>IF(Table1[[#This Row],[b_uiqm]]&lt;Table1[[#This Row],[c_uiqm]],"Naik","Turun")</f>
        <v>Turun</v>
      </c>
      <c r="L599" t="str">
        <f>IF(Table1[[#This Row],[a_uiqm]]&lt;Table1[[#This Row],[c_uiqm]],"Naik","Turun")</f>
        <v>Turun</v>
      </c>
      <c r="M599">
        <f>Table1[[#This Row],[c_uiqm]]-Table1[[#This Row],[a_uiqm]]</f>
        <v>-1.5171616016801401</v>
      </c>
      <c r="N599" t="str">
        <f>IF(Table1[[#This Row],[a_uciqe]]&lt;Table1[[#This Row],[b_uciqe]],"Naik","Turun")</f>
        <v>Naik</v>
      </c>
      <c r="O599" t="str">
        <f>IF(Table1[[#This Row],[b_uciqe]]&lt;Table1[[#This Row],[c_uciqe]],"Naik","Turun")</f>
        <v>Naik</v>
      </c>
      <c r="P599" t="str">
        <f>IF(Table1[[#This Row],[a_uciqe]]&lt;Table1[[#This Row],[c_uciqe]],"Naik","Turun")</f>
        <v>Naik</v>
      </c>
      <c r="Q599" t="s">
        <v>12</v>
      </c>
      <c r="R599" t="s">
        <v>19</v>
      </c>
      <c r="S599" t="s">
        <v>19</v>
      </c>
      <c r="T599" t="s">
        <v>19</v>
      </c>
    </row>
    <row r="600" spans="1:20" hidden="1" x14ac:dyDescent="0.25">
      <c r="A600">
        <v>598</v>
      </c>
      <c r="B600" t="s">
        <v>611</v>
      </c>
      <c r="C600" t="s">
        <v>12</v>
      </c>
      <c r="D600">
        <v>2.5258205005199401</v>
      </c>
      <c r="E600">
        <v>1.2686101069716</v>
      </c>
      <c r="F600">
        <v>2.5466238012787201</v>
      </c>
      <c r="G600">
        <v>1.29011477451182</v>
      </c>
      <c r="H600">
        <v>2.4298692491538598</v>
      </c>
      <c r="I600">
        <v>2.5816597265635002</v>
      </c>
      <c r="J600" t="str">
        <f>IF(Table1[[#This Row],[a_uiqm]]&lt;Table1[[#This Row],[b_uiqm]],"Naik","Turun")</f>
        <v>Naik</v>
      </c>
      <c r="K600" t="str">
        <f>IF(Table1[[#This Row],[b_uiqm]]&lt;Table1[[#This Row],[c_uiqm]],"Naik","Turun")</f>
        <v>Turun</v>
      </c>
      <c r="L600" t="str">
        <f>IF(Table1[[#This Row],[a_uiqm]]&lt;Table1[[#This Row],[c_uiqm]],"Naik","Turun")</f>
        <v>Turun</v>
      </c>
      <c r="M600">
        <f>Table1[[#This Row],[c_uiqm]]-Table1[[#This Row],[a_uiqm]]</f>
        <v>-9.5951251366080292E-2</v>
      </c>
      <c r="N600" t="str">
        <f>IF(Table1[[#This Row],[a_uciqe]]&lt;Table1[[#This Row],[b_uciqe]],"Naik","Turun")</f>
        <v>Naik</v>
      </c>
      <c r="O600" t="str">
        <f>IF(Table1[[#This Row],[b_uciqe]]&lt;Table1[[#This Row],[c_uciqe]],"Naik","Turun")</f>
        <v>Naik</v>
      </c>
      <c r="P600" t="str">
        <f>IF(Table1[[#This Row],[a_uciqe]]&lt;Table1[[#This Row],[c_uciqe]],"Naik","Turun")</f>
        <v>Naik</v>
      </c>
      <c r="Q600" t="s">
        <v>12</v>
      </c>
      <c r="R600" t="s">
        <v>19</v>
      </c>
      <c r="S600" t="s">
        <v>19</v>
      </c>
      <c r="T600" t="s">
        <v>19</v>
      </c>
    </row>
    <row r="601" spans="1:20" hidden="1" x14ac:dyDescent="0.25">
      <c r="A601">
        <v>599</v>
      </c>
      <c r="B601" t="s">
        <v>612</v>
      </c>
      <c r="C601" t="s">
        <v>12</v>
      </c>
      <c r="D601">
        <v>2.7293960267120898</v>
      </c>
      <c r="E601">
        <v>0.95479492033760704</v>
      </c>
      <c r="F601">
        <v>2.7506684198245299</v>
      </c>
      <c r="G601">
        <v>1.00164142387833</v>
      </c>
      <c r="H601">
        <v>2.3050252760032399</v>
      </c>
      <c r="I601">
        <v>2.1470296366045698</v>
      </c>
      <c r="J601" t="str">
        <f>IF(Table1[[#This Row],[a_uiqm]]&lt;Table1[[#This Row],[b_uiqm]],"Naik","Turun")</f>
        <v>Naik</v>
      </c>
      <c r="K601" t="str">
        <f>IF(Table1[[#This Row],[b_uiqm]]&lt;Table1[[#This Row],[c_uiqm]],"Naik","Turun")</f>
        <v>Turun</v>
      </c>
      <c r="L601" t="str">
        <f>IF(Table1[[#This Row],[a_uiqm]]&lt;Table1[[#This Row],[c_uiqm]],"Naik","Turun")</f>
        <v>Turun</v>
      </c>
      <c r="M601">
        <f>Table1[[#This Row],[c_uiqm]]-Table1[[#This Row],[a_uiqm]]</f>
        <v>-0.42437075070884989</v>
      </c>
      <c r="N601" t="str">
        <f>IF(Table1[[#This Row],[a_uciqe]]&lt;Table1[[#This Row],[b_uciqe]],"Naik","Turun")</f>
        <v>Naik</v>
      </c>
      <c r="O601" t="str">
        <f>IF(Table1[[#This Row],[b_uciqe]]&lt;Table1[[#This Row],[c_uciqe]],"Naik","Turun")</f>
        <v>Naik</v>
      </c>
      <c r="P601" t="str">
        <f>IF(Table1[[#This Row],[a_uciqe]]&lt;Table1[[#This Row],[c_uciqe]],"Naik","Turun")</f>
        <v>Naik</v>
      </c>
      <c r="Q601" t="s">
        <v>12</v>
      </c>
      <c r="R601" t="s">
        <v>19</v>
      </c>
      <c r="S601" t="s">
        <v>19</v>
      </c>
      <c r="T601" t="s">
        <v>19</v>
      </c>
    </row>
    <row r="602" spans="1:20" x14ac:dyDescent="0.25">
      <c r="A602">
        <v>142</v>
      </c>
      <c r="B602" t="s">
        <v>155</v>
      </c>
      <c r="C602" t="s">
        <v>12</v>
      </c>
      <c r="D602">
        <v>3.0162759752750299</v>
      </c>
      <c r="E602">
        <v>0.93088445485168403</v>
      </c>
      <c r="F602">
        <v>3.10988688669533</v>
      </c>
      <c r="G602">
        <v>0.96401464851292995</v>
      </c>
      <c r="H602">
        <v>2.7073315006318701</v>
      </c>
      <c r="I602">
        <v>1.65628371189361</v>
      </c>
      <c r="J602" t="str">
        <f>IF(Table1[[#This Row],[a_uiqm]]&lt;Table1[[#This Row],[b_uiqm]],"Naik","Turun")</f>
        <v>Naik</v>
      </c>
      <c r="K602" t="str">
        <f>IF(Table1[[#This Row],[b_uiqm]]&lt;Table1[[#This Row],[c_uiqm]],"Naik","Turun")</f>
        <v>Turun</v>
      </c>
      <c r="L602" t="str">
        <f>IF(Table1[[#This Row],[a_uiqm]]&lt;Table1[[#This Row],[c_uiqm]],"Naik","Turun")</f>
        <v>Turun</v>
      </c>
      <c r="M602">
        <f>Table1[[#This Row],[c_uiqm]]-Table1[[#This Row],[a_uiqm]]</f>
        <v>-0.30894447464315977</v>
      </c>
      <c r="N602" t="str">
        <f>IF(Table1[[#This Row],[a_uciqe]]&lt;Table1[[#This Row],[b_uciqe]],"Naik","Turun")</f>
        <v>Naik</v>
      </c>
      <c r="O602" t="str">
        <f>IF(Table1[[#This Row],[b_uciqe]]&lt;Table1[[#This Row],[c_uciqe]],"Naik","Turun")</f>
        <v>Naik</v>
      </c>
      <c r="P602" t="str">
        <f>IF(Table1[[#This Row],[a_uciqe]]&lt;Table1[[#This Row],[c_uciqe]],"Naik","Turun")</f>
        <v>Naik</v>
      </c>
      <c r="Q602" t="s">
        <v>12</v>
      </c>
      <c r="R602" t="s">
        <v>78</v>
      </c>
      <c r="S602" t="s">
        <v>78</v>
      </c>
      <c r="T602" t="s">
        <v>78</v>
      </c>
    </row>
    <row r="603" spans="1:20" hidden="1" x14ac:dyDescent="0.25">
      <c r="A603">
        <v>601</v>
      </c>
      <c r="B603" t="s">
        <v>614</v>
      </c>
      <c r="C603" t="s">
        <v>12</v>
      </c>
      <c r="D603">
        <v>2.97919152696501</v>
      </c>
      <c r="E603">
        <v>1.1797567692672899</v>
      </c>
      <c r="F603">
        <v>2.9728671450493098</v>
      </c>
      <c r="G603">
        <v>1.20710895653017</v>
      </c>
      <c r="H603">
        <v>2.4804124167959301</v>
      </c>
      <c r="I603">
        <v>2.5123116396356302</v>
      </c>
      <c r="J603" t="str">
        <f>IF(Table1[[#This Row],[a_uiqm]]&lt;Table1[[#This Row],[b_uiqm]],"Naik","Turun")</f>
        <v>Turun</v>
      </c>
      <c r="K603" t="str">
        <f>IF(Table1[[#This Row],[b_uiqm]]&lt;Table1[[#This Row],[c_uiqm]],"Naik","Turun")</f>
        <v>Turun</v>
      </c>
      <c r="L603" t="str">
        <f>IF(Table1[[#This Row],[a_uiqm]]&lt;Table1[[#This Row],[c_uiqm]],"Naik","Turun")</f>
        <v>Turun</v>
      </c>
      <c r="M603">
        <f>Table1[[#This Row],[c_uiqm]]-Table1[[#This Row],[a_uiqm]]</f>
        <v>-0.49877911016907994</v>
      </c>
      <c r="N603" t="str">
        <f>IF(Table1[[#This Row],[a_uciqe]]&lt;Table1[[#This Row],[b_uciqe]],"Naik","Turun")</f>
        <v>Naik</v>
      </c>
      <c r="O603" t="str">
        <f>IF(Table1[[#This Row],[b_uciqe]]&lt;Table1[[#This Row],[c_uciqe]],"Naik","Turun")</f>
        <v>Naik</v>
      </c>
      <c r="P603" t="str">
        <f>IF(Table1[[#This Row],[a_uciqe]]&lt;Table1[[#This Row],[c_uciqe]],"Naik","Turun")</f>
        <v>Naik</v>
      </c>
      <c r="Q603" t="s">
        <v>12</v>
      </c>
      <c r="R603" t="s">
        <v>19</v>
      </c>
      <c r="S603" t="s">
        <v>19</v>
      </c>
      <c r="T603" t="s">
        <v>19</v>
      </c>
    </row>
    <row r="604" spans="1:20" x14ac:dyDescent="0.25">
      <c r="A604">
        <v>162</v>
      </c>
      <c r="B604" t="s">
        <v>175</v>
      </c>
      <c r="C604" t="s">
        <v>10</v>
      </c>
      <c r="D604">
        <v>2.0663573290617299</v>
      </c>
      <c r="E604">
        <v>1.45257503350955</v>
      </c>
      <c r="F604">
        <v>2.0792890713598799</v>
      </c>
      <c r="G604">
        <v>1.52971992938432</v>
      </c>
      <c r="H604">
        <v>2.0354057247672102</v>
      </c>
      <c r="I604">
        <v>2.2853409187481799</v>
      </c>
      <c r="J604" t="str">
        <f>IF(Table1[[#This Row],[a_uiqm]]&lt;Table1[[#This Row],[b_uiqm]],"Naik","Turun")</f>
        <v>Naik</v>
      </c>
      <c r="K604" t="str">
        <f>IF(Table1[[#This Row],[b_uiqm]]&lt;Table1[[#This Row],[c_uiqm]],"Naik","Turun")</f>
        <v>Turun</v>
      </c>
      <c r="L604" t="str">
        <f>IF(Table1[[#This Row],[a_uiqm]]&lt;Table1[[#This Row],[c_uiqm]],"Naik","Turun")</f>
        <v>Turun</v>
      </c>
      <c r="M604">
        <f>Table1[[#This Row],[c_uiqm]]-Table1[[#This Row],[a_uiqm]]</f>
        <v>-3.0951604294519708E-2</v>
      </c>
      <c r="N604" t="str">
        <f>IF(Table1[[#This Row],[a_uciqe]]&lt;Table1[[#This Row],[b_uciqe]],"Naik","Turun")</f>
        <v>Naik</v>
      </c>
      <c r="O604" t="str">
        <f>IF(Table1[[#This Row],[b_uciqe]]&lt;Table1[[#This Row],[c_uciqe]],"Naik","Turun")</f>
        <v>Naik</v>
      </c>
      <c r="P604" t="str">
        <f>IF(Table1[[#This Row],[a_uciqe]]&lt;Table1[[#This Row],[c_uciqe]],"Naik","Turun")</f>
        <v>Naik</v>
      </c>
      <c r="Q604" t="s">
        <v>10</v>
      </c>
      <c r="R604" t="s">
        <v>78</v>
      </c>
      <c r="S604" t="s">
        <v>78</v>
      </c>
      <c r="T604" t="s">
        <v>78</v>
      </c>
    </row>
    <row r="605" spans="1:20" hidden="1" x14ac:dyDescent="0.25">
      <c r="A605">
        <v>603</v>
      </c>
      <c r="B605" t="s">
        <v>616</v>
      </c>
      <c r="C605" t="s">
        <v>10</v>
      </c>
      <c r="D605">
        <v>2.4364026195419002</v>
      </c>
      <c r="E605">
        <v>1.10651715906026</v>
      </c>
      <c r="F605">
        <v>2.57695929174912</v>
      </c>
      <c r="G605">
        <v>1.2176778443226299</v>
      </c>
      <c r="H605">
        <v>2.2413414711228499</v>
      </c>
      <c r="I605">
        <v>2.7209496622108098</v>
      </c>
      <c r="J605" t="str">
        <f>IF(Table1[[#This Row],[a_uiqm]]&lt;Table1[[#This Row],[b_uiqm]],"Naik","Turun")</f>
        <v>Naik</v>
      </c>
      <c r="K605" t="str">
        <f>IF(Table1[[#This Row],[b_uiqm]]&lt;Table1[[#This Row],[c_uiqm]],"Naik","Turun")</f>
        <v>Turun</v>
      </c>
      <c r="L605" t="str">
        <f>IF(Table1[[#This Row],[a_uiqm]]&lt;Table1[[#This Row],[c_uiqm]],"Naik","Turun")</f>
        <v>Turun</v>
      </c>
      <c r="M605">
        <f>Table1[[#This Row],[c_uiqm]]-Table1[[#This Row],[a_uiqm]]</f>
        <v>-0.19506114841905031</v>
      </c>
      <c r="N605" t="str">
        <f>IF(Table1[[#This Row],[a_uciqe]]&lt;Table1[[#This Row],[b_uciqe]],"Naik","Turun")</f>
        <v>Naik</v>
      </c>
      <c r="O605" t="str">
        <f>IF(Table1[[#This Row],[b_uciqe]]&lt;Table1[[#This Row],[c_uciqe]],"Naik","Turun")</f>
        <v>Naik</v>
      </c>
      <c r="P605" t="str">
        <f>IF(Table1[[#This Row],[a_uciqe]]&lt;Table1[[#This Row],[c_uciqe]],"Naik","Turun")</f>
        <v>Naik</v>
      </c>
      <c r="Q605" t="s">
        <v>10</v>
      </c>
      <c r="R605" t="s">
        <v>19</v>
      </c>
      <c r="S605" t="s">
        <v>19</v>
      </c>
      <c r="T605" t="s">
        <v>19</v>
      </c>
    </row>
    <row r="606" spans="1:20" hidden="1" x14ac:dyDescent="0.25">
      <c r="A606">
        <v>604</v>
      </c>
      <c r="B606" t="s">
        <v>617</v>
      </c>
      <c r="C606" t="s">
        <v>19</v>
      </c>
      <c r="D606">
        <v>2.8754538338338098</v>
      </c>
      <c r="E606">
        <v>0.97259478284013201</v>
      </c>
      <c r="F606">
        <v>2.8502375918299498</v>
      </c>
      <c r="G606">
        <v>0.98306911946211295</v>
      </c>
      <c r="H606">
        <v>1.67261114043883</v>
      </c>
      <c r="I606">
        <v>2.6284161805941202</v>
      </c>
      <c r="J606" t="str">
        <f>IF(Table1[[#This Row],[a_uiqm]]&lt;Table1[[#This Row],[b_uiqm]],"Naik","Turun")</f>
        <v>Turun</v>
      </c>
      <c r="K606" t="str">
        <f>IF(Table1[[#This Row],[b_uiqm]]&lt;Table1[[#This Row],[c_uiqm]],"Naik","Turun")</f>
        <v>Turun</v>
      </c>
      <c r="L606" t="str">
        <f>IF(Table1[[#This Row],[a_uiqm]]&lt;Table1[[#This Row],[c_uiqm]],"Naik","Turun")</f>
        <v>Turun</v>
      </c>
      <c r="M606">
        <f>Table1[[#This Row],[c_uiqm]]-Table1[[#This Row],[a_uiqm]]</f>
        <v>-1.2028426933949798</v>
      </c>
      <c r="N606" t="str">
        <f>IF(Table1[[#This Row],[a_uciqe]]&lt;Table1[[#This Row],[b_uciqe]],"Naik","Turun")</f>
        <v>Naik</v>
      </c>
      <c r="O606" t="str">
        <f>IF(Table1[[#This Row],[b_uciqe]]&lt;Table1[[#This Row],[c_uciqe]],"Naik","Turun")</f>
        <v>Naik</v>
      </c>
      <c r="P606" t="str">
        <f>IF(Table1[[#This Row],[a_uciqe]]&lt;Table1[[#This Row],[c_uciqe]],"Naik","Turun")</f>
        <v>Naik</v>
      </c>
      <c r="Q606" t="s">
        <v>19</v>
      </c>
      <c r="R606" t="s">
        <v>19</v>
      </c>
      <c r="S606" t="s">
        <v>19</v>
      </c>
      <c r="T606" t="s">
        <v>19</v>
      </c>
    </row>
    <row r="607" spans="1:20" x14ac:dyDescent="0.25">
      <c r="A607">
        <v>194</v>
      </c>
      <c r="B607" t="s">
        <v>207</v>
      </c>
      <c r="C607" t="s">
        <v>12</v>
      </c>
      <c r="D607">
        <v>2.0544401965936601</v>
      </c>
      <c r="E607">
        <v>3.1720347484523699</v>
      </c>
      <c r="F607">
        <v>2.0260431427686001</v>
      </c>
      <c r="G607">
        <v>3.5804965795460402</v>
      </c>
      <c r="H607">
        <v>1.6833038495046699</v>
      </c>
      <c r="I607">
        <v>5.5243777816525697</v>
      </c>
      <c r="J607" t="str">
        <f>IF(Table1[[#This Row],[a_uiqm]]&lt;Table1[[#This Row],[b_uiqm]],"Naik","Turun")</f>
        <v>Turun</v>
      </c>
      <c r="K607" t="str">
        <f>IF(Table1[[#This Row],[b_uiqm]]&lt;Table1[[#This Row],[c_uiqm]],"Naik","Turun")</f>
        <v>Turun</v>
      </c>
      <c r="L607" t="str">
        <f>IF(Table1[[#This Row],[a_uiqm]]&lt;Table1[[#This Row],[c_uiqm]],"Naik","Turun")</f>
        <v>Turun</v>
      </c>
      <c r="M607">
        <f>Table1[[#This Row],[c_uiqm]]-Table1[[#This Row],[a_uiqm]]</f>
        <v>-0.37113634708899013</v>
      </c>
      <c r="N607" t="str">
        <f>IF(Table1[[#This Row],[a_uciqe]]&lt;Table1[[#This Row],[b_uciqe]],"Naik","Turun")</f>
        <v>Naik</v>
      </c>
      <c r="O607" t="str">
        <f>IF(Table1[[#This Row],[b_uciqe]]&lt;Table1[[#This Row],[c_uciqe]],"Naik","Turun")</f>
        <v>Naik</v>
      </c>
      <c r="P607" t="str">
        <f>IF(Table1[[#This Row],[a_uciqe]]&lt;Table1[[#This Row],[c_uciqe]],"Naik","Turun")</f>
        <v>Naik</v>
      </c>
      <c r="Q607" t="s">
        <v>12</v>
      </c>
      <c r="R607" t="s">
        <v>78</v>
      </c>
      <c r="S607" t="s">
        <v>78</v>
      </c>
      <c r="T607" t="s">
        <v>78</v>
      </c>
    </row>
    <row r="608" spans="1:20" hidden="1" x14ac:dyDescent="0.25">
      <c r="A608">
        <v>606</v>
      </c>
      <c r="B608" t="s">
        <v>619</v>
      </c>
      <c r="C608" t="s">
        <v>10</v>
      </c>
      <c r="D608">
        <v>2.65263274173356</v>
      </c>
      <c r="E608">
        <v>0.86092516067835101</v>
      </c>
      <c r="F608">
        <v>2.6776814083557698</v>
      </c>
      <c r="G608">
        <v>0.85982860110184001</v>
      </c>
      <c r="H608">
        <v>1.9905057133492801</v>
      </c>
      <c r="I608">
        <v>1.2292065995117201</v>
      </c>
      <c r="J608" t="str">
        <f>IF(Table1[[#This Row],[a_uiqm]]&lt;Table1[[#This Row],[b_uiqm]],"Naik","Turun")</f>
        <v>Naik</v>
      </c>
      <c r="K608" t="str">
        <f>IF(Table1[[#This Row],[b_uiqm]]&lt;Table1[[#This Row],[c_uiqm]],"Naik","Turun")</f>
        <v>Turun</v>
      </c>
      <c r="L608" t="str">
        <f>IF(Table1[[#This Row],[a_uiqm]]&lt;Table1[[#This Row],[c_uiqm]],"Naik","Turun")</f>
        <v>Turun</v>
      </c>
      <c r="M608">
        <f>Table1[[#This Row],[c_uiqm]]-Table1[[#This Row],[a_uiqm]]</f>
        <v>-0.66212702838427995</v>
      </c>
      <c r="N608" t="str">
        <f>IF(Table1[[#This Row],[a_uciqe]]&lt;Table1[[#This Row],[b_uciqe]],"Naik","Turun")</f>
        <v>Turun</v>
      </c>
      <c r="O608" t="str">
        <f>IF(Table1[[#This Row],[b_uciqe]]&lt;Table1[[#This Row],[c_uciqe]],"Naik","Turun")</f>
        <v>Naik</v>
      </c>
      <c r="P608" t="str">
        <f>IF(Table1[[#This Row],[a_uciqe]]&lt;Table1[[#This Row],[c_uciqe]],"Naik","Turun")</f>
        <v>Naik</v>
      </c>
      <c r="Q608" t="s">
        <v>10</v>
      </c>
      <c r="R608" t="s">
        <v>19</v>
      </c>
      <c r="S608" t="s">
        <v>19</v>
      </c>
      <c r="T608" t="s">
        <v>19</v>
      </c>
    </row>
    <row r="609" spans="1:20" hidden="1" x14ac:dyDescent="0.25">
      <c r="A609">
        <v>607</v>
      </c>
      <c r="B609" t="s">
        <v>620</v>
      </c>
      <c r="C609" t="s">
        <v>12</v>
      </c>
      <c r="D609">
        <v>2.1997143204802598</v>
      </c>
      <c r="E609">
        <v>0.88971249698236099</v>
      </c>
      <c r="F609">
        <v>2.1870276980540302</v>
      </c>
      <c r="G609">
        <v>0.92625712394582904</v>
      </c>
      <c r="H609">
        <v>2.03200058298561</v>
      </c>
      <c r="I609">
        <v>1.77410704867151</v>
      </c>
      <c r="J609" t="str">
        <f>IF(Table1[[#This Row],[a_uiqm]]&lt;Table1[[#This Row],[b_uiqm]],"Naik","Turun")</f>
        <v>Turun</v>
      </c>
      <c r="K609" t="str">
        <f>IF(Table1[[#This Row],[b_uiqm]]&lt;Table1[[#This Row],[c_uiqm]],"Naik","Turun")</f>
        <v>Turun</v>
      </c>
      <c r="L609" t="str">
        <f>IF(Table1[[#This Row],[a_uiqm]]&lt;Table1[[#This Row],[c_uiqm]],"Naik","Turun")</f>
        <v>Turun</v>
      </c>
      <c r="M609">
        <f>Table1[[#This Row],[c_uiqm]]-Table1[[#This Row],[a_uiqm]]</f>
        <v>-0.16771373749464979</v>
      </c>
      <c r="N609" t="str">
        <f>IF(Table1[[#This Row],[a_uciqe]]&lt;Table1[[#This Row],[b_uciqe]],"Naik","Turun")</f>
        <v>Naik</v>
      </c>
      <c r="O609" t="str">
        <f>IF(Table1[[#This Row],[b_uciqe]]&lt;Table1[[#This Row],[c_uciqe]],"Naik","Turun")</f>
        <v>Naik</v>
      </c>
      <c r="P609" t="str">
        <f>IF(Table1[[#This Row],[a_uciqe]]&lt;Table1[[#This Row],[c_uciqe]],"Naik","Turun")</f>
        <v>Naik</v>
      </c>
      <c r="Q609" t="s">
        <v>12</v>
      </c>
      <c r="R609" t="s">
        <v>19</v>
      </c>
      <c r="S609" t="s">
        <v>19</v>
      </c>
      <c r="T609" t="s">
        <v>19</v>
      </c>
    </row>
    <row r="610" spans="1:20" hidden="1" x14ac:dyDescent="0.25">
      <c r="A610">
        <v>608</v>
      </c>
      <c r="B610" t="s">
        <v>621</v>
      </c>
      <c r="C610" t="s">
        <v>12</v>
      </c>
      <c r="D610">
        <v>2.4431201558151998</v>
      </c>
      <c r="E610">
        <v>1.22582020390958</v>
      </c>
      <c r="F610">
        <v>2.4286834749129</v>
      </c>
      <c r="G610">
        <v>1.2679464734964001</v>
      </c>
      <c r="H610">
        <v>2.6010302917527901</v>
      </c>
      <c r="I610">
        <v>1.64435029851001</v>
      </c>
      <c r="J610" t="str">
        <f>IF(Table1[[#This Row],[a_uiqm]]&lt;Table1[[#This Row],[b_uiqm]],"Naik","Turun")</f>
        <v>Turun</v>
      </c>
      <c r="K610" t="str">
        <f>IF(Table1[[#This Row],[b_uiqm]]&lt;Table1[[#This Row],[c_uiqm]],"Naik","Turun")</f>
        <v>Naik</v>
      </c>
      <c r="L610" t="str">
        <f>IF(Table1[[#This Row],[a_uiqm]]&lt;Table1[[#This Row],[c_uiqm]],"Naik","Turun")</f>
        <v>Naik</v>
      </c>
      <c r="M610">
        <f>Table1[[#This Row],[c_uiqm]]-Table1[[#This Row],[a_uiqm]]</f>
        <v>0.15791013593759029</v>
      </c>
      <c r="N610" t="str">
        <f>IF(Table1[[#This Row],[a_uciqe]]&lt;Table1[[#This Row],[b_uciqe]],"Naik","Turun")</f>
        <v>Naik</v>
      </c>
      <c r="O610" t="str">
        <f>IF(Table1[[#This Row],[b_uciqe]]&lt;Table1[[#This Row],[c_uciqe]],"Naik","Turun")</f>
        <v>Naik</v>
      </c>
      <c r="P610" t="str">
        <f>IF(Table1[[#This Row],[a_uciqe]]&lt;Table1[[#This Row],[c_uciqe]],"Naik","Turun")</f>
        <v>Naik</v>
      </c>
      <c r="Q610" t="s">
        <v>12</v>
      </c>
      <c r="R610" t="s">
        <v>19</v>
      </c>
      <c r="S610" t="s">
        <v>19</v>
      </c>
      <c r="T610" t="s">
        <v>19</v>
      </c>
    </row>
    <row r="611" spans="1:20" hidden="1" x14ac:dyDescent="0.25">
      <c r="A611">
        <v>609</v>
      </c>
      <c r="B611" t="s">
        <v>622</v>
      </c>
      <c r="C611" t="s">
        <v>10</v>
      </c>
      <c r="D611">
        <v>2.7688805850470399</v>
      </c>
      <c r="E611">
        <v>1.08416905053267</v>
      </c>
      <c r="F611">
        <v>2.8218907506782802</v>
      </c>
      <c r="G611">
        <v>1.10911043894996</v>
      </c>
      <c r="H611">
        <v>2.4785250887680501</v>
      </c>
      <c r="I611">
        <v>2.5028006383311401</v>
      </c>
      <c r="J611" t="str">
        <f>IF(Table1[[#This Row],[a_uiqm]]&lt;Table1[[#This Row],[b_uiqm]],"Naik","Turun")</f>
        <v>Naik</v>
      </c>
      <c r="K611" t="str">
        <f>IF(Table1[[#This Row],[b_uiqm]]&lt;Table1[[#This Row],[c_uiqm]],"Naik","Turun")</f>
        <v>Turun</v>
      </c>
      <c r="L611" t="str">
        <f>IF(Table1[[#This Row],[a_uiqm]]&lt;Table1[[#This Row],[c_uiqm]],"Naik","Turun")</f>
        <v>Turun</v>
      </c>
      <c r="M611">
        <f>Table1[[#This Row],[c_uiqm]]-Table1[[#This Row],[a_uiqm]]</f>
        <v>-0.29035549627898982</v>
      </c>
      <c r="N611" t="str">
        <f>IF(Table1[[#This Row],[a_uciqe]]&lt;Table1[[#This Row],[b_uciqe]],"Naik","Turun")</f>
        <v>Naik</v>
      </c>
      <c r="O611" t="str">
        <f>IF(Table1[[#This Row],[b_uciqe]]&lt;Table1[[#This Row],[c_uciqe]],"Naik","Turun")</f>
        <v>Naik</v>
      </c>
      <c r="P611" t="str">
        <f>IF(Table1[[#This Row],[a_uciqe]]&lt;Table1[[#This Row],[c_uciqe]],"Naik","Turun")</f>
        <v>Naik</v>
      </c>
      <c r="Q611" t="s">
        <v>10</v>
      </c>
      <c r="R611" t="s">
        <v>19</v>
      </c>
      <c r="S611" t="s">
        <v>19</v>
      </c>
      <c r="T611" t="s">
        <v>19</v>
      </c>
    </row>
    <row r="612" spans="1:20" hidden="1" x14ac:dyDescent="0.25">
      <c r="A612">
        <v>610</v>
      </c>
      <c r="B612" t="s">
        <v>623</v>
      </c>
      <c r="C612" t="s">
        <v>10</v>
      </c>
      <c r="D612">
        <v>1.7675912696937499</v>
      </c>
      <c r="E612">
        <v>0.90755701976637604</v>
      </c>
      <c r="F612">
        <v>1.8695124876193101</v>
      </c>
      <c r="G612">
        <v>0.92168283172758403</v>
      </c>
      <c r="H612">
        <v>2.2808101794988498</v>
      </c>
      <c r="I612">
        <v>1.29863849068291</v>
      </c>
      <c r="J612" t="str">
        <f>IF(Table1[[#This Row],[a_uiqm]]&lt;Table1[[#This Row],[b_uiqm]],"Naik","Turun")</f>
        <v>Naik</v>
      </c>
      <c r="K612" t="str">
        <f>IF(Table1[[#This Row],[b_uiqm]]&lt;Table1[[#This Row],[c_uiqm]],"Naik","Turun")</f>
        <v>Naik</v>
      </c>
      <c r="L612" t="str">
        <f>IF(Table1[[#This Row],[a_uiqm]]&lt;Table1[[#This Row],[c_uiqm]],"Naik","Turun")</f>
        <v>Naik</v>
      </c>
      <c r="M612">
        <f>Table1[[#This Row],[c_uiqm]]-Table1[[#This Row],[a_uiqm]]</f>
        <v>0.51321890980509988</v>
      </c>
      <c r="N612" t="str">
        <f>IF(Table1[[#This Row],[a_uciqe]]&lt;Table1[[#This Row],[b_uciqe]],"Naik","Turun")</f>
        <v>Naik</v>
      </c>
      <c r="O612" t="str">
        <f>IF(Table1[[#This Row],[b_uciqe]]&lt;Table1[[#This Row],[c_uciqe]],"Naik","Turun")</f>
        <v>Naik</v>
      </c>
      <c r="P612" t="str">
        <f>IF(Table1[[#This Row],[a_uciqe]]&lt;Table1[[#This Row],[c_uciqe]],"Naik","Turun")</f>
        <v>Naik</v>
      </c>
      <c r="Q612" t="s">
        <v>10</v>
      </c>
      <c r="R612" t="s">
        <v>19</v>
      </c>
      <c r="S612" t="s">
        <v>19</v>
      </c>
      <c r="T612" t="s">
        <v>19</v>
      </c>
    </row>
    <row r="613" spans="1:20" x14ac:dyDescent="0.25">
      <c r="A613">
        <v>211</v>
      </c>
      <c r="B613" t="s">
        <v>224</v>
      </c>
      <c r="C613" t="s">
        <v>12</v>
      </c>
      <c r="D613">
        <v>2.36187772951659</v>
      </c>
      <c r="E613">
        <v>1.37853915172786</v>
      </c>
      <c r="F613">
        <v>2.3475588051082701</v>
      </c>
      <c r="G613">
        <v>1.3939024890456799</v>
      </c>
      <c r="H613">
        <v>2.65711178662499</v>
      </c>
      <c r="I613">
        <v>2.1957898304276098</v>
      </c>
      <c r="J613" t="str">
        <f>IF(Table1[[#This Row],[a_uiqm]]&lt;Table1[[#This Row],[b_uiqm]],"Naik","Turun")</f>
        <v>Turun</v>
      </c>
      <c r="K613" t="str">
        <f>IF(Table1[[#This Row],[b_uiqm]]&lt;Table1[[#This Row],[c_uiqm]],"Naik","Turun")</f>
        <v>Naik</v>
      </c>
      <c r="L613" t="str">
        <f>IF(Table1[[#This Row],[a_uiqm]]&lt;Table1[[#This Row],[c_uiqm]],"Naik","Turun")</f>
        <v>Naik</v>
      </c>
      <c r="M613">
        <f>Table1[[#This Row],[c_uiqm]]-Table1[[#This Row],[a_uiqm]]</f>
        <v>0.29523405710840001</v>
      </c>
      <c r="N613" t="str">
        <f>IF(Table1[[#This Row],[a_uciqe]]&lt;Table1[[#This Row],[b_uciqe]],"Naik","Turun")</f>
        <v>Naik</v>
      </c>
      <c r="O613" t="str">
        <f>IF(Table1[[#This Row],[b_uciqe]]&lt;Table1[[#This Row],[c_uciqe]],"Naik","Turun")</f>
        <v>Naik</v>
      </c>
      <c r="P613" t="str">
        <f>IF(Table1[[#This Row],[a_uciqe]]&lt;Table1[[#This Row],[c_uciqe]],"Naik","Turun")</f>
        <v>Naik</v>
      </c>
      <c r="Q613" t="s">
        <v>12</v>
      </c>
      <c r="R613" t="s">
        <v>78</v>
      </c>
      <c r="S613" t="s">
        <v>78</v>
      </c>
      <c r="T613" t="s">
        <v>78</v>
      </c>
    </row>
    <row r="614" spans="1:20" hidden="1" x14ac:dyDescent="0.25">
      <c r="A614">
        <v>612</v>
      </c>
      <c r="B614" t="s">
        <v>625</v>
      </c>
      <c r="C614" t="s">
        <v>12</v>
      </c>
      <c r="D614">
        <v>2.5183276477785901</v>
      </c>
      <c r="E614">
        <v>1.4790476735468301</v>
      </c>
      <c r="F614">
        <v>2.52505303591456</v>
      </c>
      <c r="G614">
        <v>1.5752217945617899</v>
      </c>
      <c r="H614">
        <v>2.5194534186762798</v>
      </c>
      <c r="I614">
        <v>1.8923574087842601</v>
      </c>
      <c r="J614" t="str">
        <f>IF(Table1[[#This Row],[a_uiqm]]&lt;Table1[[#This Row],[b_uiqm]],"Naik","Turun")</f>
        <v>Naik</v>
      </c>
      <c r="K614" t="str">
        <f>IF(Table1[[#This Row],[b_uiqm]]&lt;Table1[[#This Row],[c_uiqm]],"Naik","Turun")</f>
        <v>Turun</v>
      </c>
      <c r="L614" t="str">
        <f>IF(Table1[[#This Row],[a_uiqm]]&lt;Table1[[#This Row],[c_uiqm]],"Naik","Turun")</f>
        <v>Naik</v>
      </c>
      <c r="M614">
        <f>Table1[[#This Row],[c_uiqm]]-Table1[[#This Row],[a_uiqm]]</f>
        <v>1.1257708976897263E-3</v>
      </c>
      <c r="N614" t="str">
        <f>IF(Table1[[#This Row],[a_uciqe]]&lt;Table1[[#This Row],[b_uciqe]],"Naik","Turun")</f>
        <v>Naik</v>
      </c>
      <c r="O614" t="str">
        <f>IF(Table1[[#This Row],[b_uciqe]]&lt;Table1[[#This Row],[c_uciqe]],"Naik","Turun")</f>
        <v>Naik</v>
      </c>
      <c r="P614" t="str">
        <f>IF(Table1[[#This Row],[a_uciqe]]&lt;Table1[[#This Row],[c_uciqe]],"Naik","Turun")</f>
        <v>Naik</v>
      </c>
      <c r="Q614" t="s">
        <v>12</v>
      </c>
      <c r="R614" t="s">
        <v>19</v>
      </c>
      <c r="S614" t="s">
        <v>19</v>
      </c>
      <c r="T614" t="s">
        <v>19</v>
      </c>
    </row>
    <row r="615" spans="1:20" hidden="1" x14ac:dyDescent="0.25">
      <c r="A615">
        <v>613</v>
      </c>
      <c r="B615" t="s">
        <v>626</v>
      </c>
      <c r="C615" t="s">
        <v>10</v>
      </c>
      <c r="D615">
        <v>2.66799244945028</v>
      </c>
      <c r="E615">
        <v>1.27933599430228</v>
      </c>
      <c r="F615">
        <v>2.6542552970097399</v>
      </c>
      <c r="G615">
        <v>1.3062253786979501</v>
      </c>
      <c r="H615">
        <v>2.0384157528674698</v>
      </c>
      <c r="I615">
        <v>2.806810039493</v>
      </c>
      <c r="J615" t="str">
        <f>IF(Table1[[#This Row],[a_uiqm]]&lt;Table1[[#This Row],[b_uiqm]],"Naik","Turun")</f>
        <v>Turun</v>
      </c>
      <c r="K615" t="str">
        <f>IF(Table1[[#This Row],[b_uiqm]]&lt;Table1[[#This Row],[c_uiqm]],"Naik","Turun")</f>
        <v>Turun</v>
      </c>
      <c r="L615" t="str">
        <f>IF(Table1[[#This Row],[a_uiqm]]&lt;Table1[[#This Row],[c_uiqm]],"Naik","Turun")</f>
        <v>Turun</v>
      </c>
      <c r="M615">
        <f>Table1[[#This Row],[c_uiqm]]-Table1[[#This Row],[a_uiqm]]</f>
        <v>-0.62957669658281024</v>
      </c>
      <c r="N615" t="str">
        <f>IF(Table1[[#This Row],[a_uciqe]]&lt;Table1[[#This Row],[b_uciqe]],"Naik","Turun")</f>
        <v>Naik</v>
      </c>
      <c r="O615" t="str">
        <f>IF(Table1[[#This Row],[b_uciqe]]&lt;Table1[[#This Row],[c_uciqe]],"Naik","Turun")</f>
        <v>Naik</v>
      </c>
      <c r="P615" t="str">
        <f>IF(Table1[[#This Row],[a_uciqe]]&lt;Table1[[#This Row],[c_uciqe]],"Naik","Turun")</f>
        <v>Naik</v>
      </c>
      <c r="Q615" t="s">
        <v>10</v>
      </c>
      <c r="R615" t="s">
        <v>19</v>
      </c>
      <c r="S615" t="s">
        <v>19</v>
      </c>
      <c r="T615" t="s">
        <v>19</v>
      </c>
    </row>
    <row r="616" spans="1:20" hidden="1" x14ac:dyDescent="0.25">
      <c r="A616">
        <v>614</v>
      </c>
      <c r="B616" t="s">
        <v>627</v>
      </c>
      <c r="C616" t="s">
        <v>19</v>
      </c>
      <c r="D616">
        <v>2.5952136316978698</v>
      </c>
      <c r="E616">
        <v>0.99004236246439303</v>
      </c>
      <c r="F616">
        <v>2.56810069286812</v>
      </c>
      <c r="G616">
        <v>1.0210886209443899</v>
      </c>
      <c r="H616">
        <v>2.26253765499981</v>
      </c>
      <c r="I616">
        <v>1.8523641271466</v>
      </c>
      <c r="J616" t="str">
        <f>IF(Table1[[#This Row],[a_uiqm]]&lt;Table1[[#This Row],[b_uiqm]],"Naik","Turun")</f>
        <v>Turun</v>
      </c>
      <c r="K616" t="str">
        <f>IF(Table1[[#This Row],[b_uiqm]]&lt;Table1[[#This Row],[c_uiqm]],"Naik","Turun")</f>
        <v>Turun</v>
      </c>
      <c r="L616" t="str">
        <f>IF(Table1[[#This Row],[a_uiqm]]&lt;Table1[[#This Row],[c_uiqm]],"Naik","Turun")</f>
        <v>Turun</v>
      </c>
      <c r="M616">
        <f>Table1[[#This Row],[c_uiqm]]-Table1[[#This Row],[a_uiqm]]</f>
        <v>-0.33267597669805982</v>
      </c>
      <c r="N616" t="str">
        <f>IF(Table1[[#This Row],[a_uciqe]]&lt;Table1[[#This Row],[b_uciqe]],"Naik","Turun")</f>
        <v>Naik</v>
      </c>
      <c r="O616" t="str">
        <f>IF(Table1[[#This Row],[b_uciqe]]&lt;Table1[[#This Row],[c_uciqe]],"Naik","Turun")</f>
        <v>Naik</v>
      </c>
      <c r="P616" t="str">
        <f>IF(Table1[[#This Row],[a_uciqe]]&lt;Table1[[#This Row],[c_uciqe]],"Naik","Turun")</f>
        <v>Naik</v>
      </c>
      <c r="Q616" t="s">
        <v>19</v>
      </c>
      <c r="R616" t="s">
        <v>19</v>
      </c>
      <c r="S616" t="s">
        <v>19</v>
      </c>
      <c r="T616" t="s">
        <v>19</v>
      </c>
    </row>
    <row r="617" spans="1:20" hidden="1" x14ac:dyDescent="0.25">
      <c r="A617">
        <v>615</v>
      </c>
      <c r="B617" t="s">
        <v>628</v>
      </c>
      <c r="C617" t="s">
        <v>10</v>
      </c>
      <c r="D617">
        <v>2.4820549201325401</v>
      </c>
      <c r="E617">
        <v>0.893736144511729</v>
      </c>
      <c r="F617">
        <v>2.4779861230103202</v>
      </c>
      <c r="G617">
        <v>0.89343987879145603</v>
      </c>
      <c r="H617">
        <v>2.2796577608498101</v>
      </c>
      <c r="I617">
        <v>1.2497857136913599</v>
      </c>
      <c r="J617" t="str">
        <f>IF(Table1[[#This Row],[a_uiqm]]&lt;Table1[[#This Row],[b_uiqm]],"Naik","Turun")</f>
        <v>Turun</v>
      </c>
      <c r="K617" t="str">
        <f>IF(Table1[[#This Row],[b_uiqm]]&lt;Table1[[#This Row],[c_uiqm]],"Naik","Turun")</f>
        <v>Turun</v>
      </c>
      <c r="L617" t="str">
        <f>IF(Table1[[#This Row],[a_uiqm]]&lt;Table1[[#This Row],[c_uiqm]],"Naik","Turun")</f>
        <v>Turun</v>
      </c>
      <c r="M617">
        <f>Table1[[#This Row],[c_uiqm]]-Table1[[#This Row],[a_uiqm]]</f>
        <v>-0.20239715928273005</v>
      </c>
      <c r="N617" t="str">
        <f>IF(Table1[[#This Row],[a_uciqe]]&lt;Table1[[#This Row],[b_uciqe]],"Naik","Turun")</f>
        <v>Turun</v>
      </c>
      <c r="O617" t="str">
        <f>IF(Table1[[#This Row],[b_uciqe]]&lt;Table1[[#This Row],[c_uciqe]],"Naik","Turun")</f>
        <v>Naik</v>
      </c>
      <c r="P617" t="str">
        <f>IF(Table1[[#This Row],[a_uciqe]]&lt;Table1[[#This Row],[c_uciqe]],"Naik","Turun")</f>
        <v>Naik</v>
      </c>
      <c r="Q617" t="s">
        <v>10</v>
      </c>
      <c r="R617" t="s">
        <v>19</v>
      </c>
      <c r="S617" t="s">
        <v>19</v>
      </c>
      <c r="T617" t="s">
        <v>19</v>
      </c>
    </row>
    <row r="618" spans="1:20" hidden="1" x14ac:dyDescent="0.25">
      <c r="A618">
        <v>616</v>
      </c>
      <c r="B618" t="s">
        <v>629</v>
      </c>
      <c r="C618" t="s">
        <v>19</v>
      </c>
      <c r="D618">
        <v>2.3692658023045698</v>
      </c>
      <c r="E618">
        <v>1.6473210280487001</v>
      </c>
      <c r="F618">
        <v>2.30732664951219</v>
      </c>
      <c r="G618">
        <v>1.73166465024523</v>
      </c>
      <c r="H618">
        <v>1.5697598383923901</v>
      </c>
      <c r="I618">
        <v>4.1901461070975099</v>
      </c>
      <c r="J618" t="str">
        <f>IF(Table1[[#This Row],[a_uiqm]]&lt;Table1[[#This Row],[b_uiqm]],"Naik","Turun")</f>
        <v>Turun</v>
      </c>
      <c r="K618" t="str">
        <f>IF(Table1[[#This Row],[b_uiqm]]&lt;Table1[[#This Row],[c_uiqm]],"Naik","Turun")</f>
        <v>Turun</v>
      </c>
      <c r="L618" t="str">
        <f>IF(Table1[[#This Row],[a_uiqm]]&lt;Table1[[#This Row],[c_uiqm]],"Naik","Turun")</f>
        <v>Turun</v>
      </c>
      <c r="M618">
        <f>Table1[[#This Row],[c_uiqm]]-Table1[[#This Row],[a_uiqm]]</f>
        <v>-0.79950596391217976</v>
      </c>
      <c r="N618" t="str">
        <f>IF(Table1[[#This Row],[a_uciqe]]&lt;Table1[[#This Row],[b_uciqe]],"Naik","Turun")</f>
        <v>Naik</v>
      </c>
      <c r="O618" t="str">
        <f>IF(Table1[[#This Row],[b_uciqe]]&lt;Table1[[#This Row],[c_uciqe]],"Naik","Turun")</f>
        <v>Naik</v>
      </c>
      <c r="P618" t="str">
        <f>IF(Table1[[#This Row],[a_uciqe]]&lt;Table1[[#This Row],[c_uciqe]],"Naik","Turun")</f>
        <v>Naik</v>
      </c>
      <c r="Q618" t="s">
        <v>19</v>
      </c>
      <c r="R618" t="s">
        <v>19</v>
      </c>
      <c r="S618" t="s">
        <v>19</v>
      </c>
      <c r="T618" t="s">
        <v>19</v>
      </c>
    </row>
    <row r="619" spans="1:20" hidden="1" x14ac:dyDescent="0.25">
      <c r="A619">
        <v>617</v>
      </c>
      <c r="B619" t="s">
        <v>630</v>
      </c>
      <c r="C619" t="s">
        <v>19</v>
      </c>
      <c r="D619">
        <v>3.1650908605385899</v>
      </c>
      <c r="E619">
        <v>1.2224887840693499</v>
      </c>
      <c r="F619">
        <v>3.1732453857145599</v>
      </c>
      <c r="G619">
        <v>1.2556206633057201</v>
      </c>
      <c r="H619">
        <v>1.8526554718844901</v>
      </c>
      <c r="I619">
        <v>3.18041723858811</v>
      </c>
      <c r="J619" t="str">
        <f>IF(Table1[[#This Row],[a_uiqm]]&lt;Table1[[#This Row],[b_uiqm]],"Naik","Turun")</f>
        <v>Naik</v>
      </c>
      <c r="K619" t="str">
        <f>IF(Table1[[#This Row],[b_uiqm]]&lt;Table1[[#This Row],[c_uiqm]],"Naik","Turun")</f>
        <v>Turun</v>
      </c>
      <c r="L619" t="str">
        <f>IF(Table1[[#This Row],[a_uiqm]]&lt;Table1[[#This Row],[c_uiqm]],"Naik","Turun")</f>
        <v>Turun</v>
      </c>
      <c r="M619">
        <f>Table1[[#This Row],[c_uiqm]]-Table1[[#This Row],[a_uiqm]]</f>
        <v>-1.3124353886540998</v>
      </c>
      <c r="N619" t="str">
        <f>IF(Table1[[#This Row],[a_uciqe]]&lt;Table1[[#This Row],[b_uciqe]],"Naik","Turun")</f>
        <v>Naik</v>
      </c>
      <c r="O619" t="str">
        <f>IF(Table1[[#This Row],[b_uciqe]]&lt;Table1[[#This Row],[c_uciqe]],"Naik","Turun")</f>
        <v>Naik</v>
      </c>
      <c r="P619" t="str">
        <f>IF(Table1[[#This Row],[a_uciqe]]&lt;Table1[[#This Row],[c_uciqe]],"Naik","Turun")</f>
        <v>Naik</v>
      </c>
      <c r="Q619" t="s">
        <v>19</v>
      </c>
      <c r="R619" t="s">
        <v>19</v>
      </c>
      <c r="S619" t="s">
        <v>19</v>
      </c>
      <c r="T619" t="s">
        <v>19</v>
      </c>
    </row>
    <row r="620" spans="1:20" hidden="1" x14ac:dyDescent="0.25">
      <c r="A620">
        <v>618</v>
      </c>
      <c r="B620" t="s">
        <v>631</v>
      </c>
      <c r="C620" t="s">
        <v>12</v>
      </c>
      <c r="D620">
        <v>2.13069766271086</v>
      </c>
      <c r="E620">
        <v>0.63934031351420395</v>
      </c>
      <c r="F620">
        <v>2.32964806343626</v>
      </c>
      <c r="G620">
        <v>0.64887635143428901</v>
      </c>
      <c r="H620">
        <v>2.8568099372301901</v>
      </c>
      <c r="I620">
        <v>1.0280126253128501</v>
      </c>
      <c r="J620" t="str">
        <f>IF(Table1[[#This Row],[a_uiqm]]&lt;Table1[[#This Row],[b_uiqm]],"Naik","Turun")</f>
        <v>Naik</v>
      </c>
      <c r="K620" t="str">
        <f>IF(Table1[[#This Row],[b_uiqm]]&lt;Table1[[#This Row],[c_uiqm]],"Naik","Turun")</f>
        <v>Naik</v>
      </c>
      <c r="L620" t="str">
        <f>IF(Table1[[#This Row],[a_uiqm]]&lt;Table1[[#This Row],[c_uiqm]],"Naik","Turun")</f>
        <v>Naik</v>
      </c>
      <c r="M620">
        <f>Table1[[#This Row],[c_uiqm]]-Table1[[#This Row],[a_uiqm]]</f>
        <v>0.72611227451933003</v>
      </c>
      <c r="N620" t="str">
        <f>IF(Table1[[#This Row],[a_uciqe]]&lt;Table1[[#This Row],[b_uciqe]],"Naik","Turun")</f>
        <v>Naik</v>
      </c>
      <c r="O620" t="str">
        <f>IF(Table1[[#This Row],[b_uciqe]]&lt;Table1[[#This Row],[c_uciqe]],"Naik","Turun")</f>
        <v>Naik</v>
      </c>
      <c r="P620" t="str">
        <f>IF(Table1[[#This Row],[a_uciqe]]&lt;Table1[[#This Row],[c_uciqe]],"Naik","Turun")</f>
        <v>Naik</v>
      </c>
      <c r="Q620" t="s">
        <v>12</v>
      </c>
      <c r="R620" t="s">
        <v>19</v>
      </c>
      <c r="S620" t="s">
        <v>19</v>
      </c>
      <c r="T620" t="s">
        <v>19</v>
      </c>
    </row>
    <row r="621" spans="1:20" hidden="1" x14ac:dyDescent="0.25">
      <c r="A621">
        <v>619</v>
      </c>
      <c r="B621" t="s">
        <v>632</v>
      </c>
      <c r="C621" t="s">
        <v>19</v>
      </c>
      <c r="D621">
        <v>2.50095748238313</v>
      </c>
      <c r="E621">
        <v>0.74345716825543895</v>
      </c>
      <c r="F621">
        <v>2.4977938154862098</v>
      </c>
      <c r="G621">
        <v>0.73591942626882201</v>
      </c>
      <c r="H621">
        <v>2.0376110379985</v>
      </c>
      <c r="I621">
        <v>0.89015546802962497</v>
      </c>
      <c r="J621" t="str">
        <f>IF(Table1[[#This Row],[a_uiqm]]&lt;Table1[[#This Row],[b_uiqm]],"Naik","Turun")</f>
        <v>Turun</v>
      </c>
      <c r="K621" t="str">
        <f>IF(Table1[[#This Row],[b_uiqm]]&lt;Table1[[#This Row],[c_uiqm]],"Naik","Turun")</f>
        <v>Turun</v>
      </c>
      <c r="L621" t="str">
        <f>IF(Table1[[#This Row],[a_uiqm]]&lt;Table1[[#This Row],[c_uiqm]],"Naik","Turun")</f>
        <v>Turun</v>
      </c>
      <c r="M621">
        <f>Table1[[#This Row],[c_uiqm]]-Table1[[#This Row],[a_uiqm]]</f>
        <v>-0.46334644438463002</v>
      </c>
      <c r="N621" t="str">
        <f>IF(Table1[[#This Row],[a_uciqe]]&lt;Table1[[#This Row],[b_uciqe]],"Naik","Turun")</f>
        <v>Turun</v>
      </c>
      <c r="O621" t="str">
        <f>IF(Table1[[#This Row],[b_uciqe]]&lt;Table1[[#This Row],[c_uciqe]],"Naik","Turun")</f>
        <v>Naik</v>
      </c>
      <c r="P621" t="str">
        <f>IF(Table1[[#This Row],[a_uciqe]]&lt;Table1[[#This Row],[c_uciqe]],"Naik","Turun")</f>
        <v>Naik</v>
      </c>
      <c r="Q621" t="s">
        <v>19</v>
      </c>
      <c r="R621" t="s">
        <v>19</v>
      </c>
      <c r="S621" t="s">
        <v>19</v>
      </c>
      <c r="T621" t="s">
        <v>19</v>
      </c>
    </row>
    <row r="622" spans="1:20" hidden="1" x14ac:dyDescent="0.25">
      <c r="A622">
        <v>620</v>
      </c>
      <c r="B622" t="s">
        <v>633</v>
      </c>
      <c r="C622" t="s">
        <v>19</v>
      </c>
      <c r="D622">
        <v>2.9477775560870598</v>
      </c>
      <c r="E622">
        <v>1.7637991852556401</v>
      </c>
      <c r="F622">
        <v>2.8994167412435501</v>
      </c>
      <c r="G622">
        <v>1.86572845838278</v>
      </c>
      <c r="H622">
        <v>2.1669496965576598</v>
      </c>
      <c r="I622">
        <v>4.6370216194636802</v>
      </c>
      <c r="J622" t="str">
        <f>IF(Table1[[#This Row],[a_uiqm]]&lt;Table1[[#This Row],[b_uiqm]],"Naik","Turun")</f>
        <v>Turun</v>
      </c>
      <c r="K622" t="str">
        <f>IF(Table1[[#This Row],[b_uiqm]]&lt;Table1[[#This Row],[c_uiqm]],"Naik","Turun")</f>
        <v>Turun</v>
      </c>
      <c r="L622" t="str">
        <f>IF(Table1[[#This Row],[a_uiqm]]&lt;Table1[[#This Row],[c_uiqm]],"Naik","Turun")</f>
        <v>Turun</v>
      </c>
      <c r="M622">
        <f>Table1[[#This Row],[c_uiqm]]-Table1[[#This Row],[a_uiqm]]</f>
        <v>-0.78082785952940004</v>
      </c>
      <c r="N622" t="str">
        <f>IF(Table1[[#This Row],[a_uciqe]]&lt;Table1[[#This Row],[b_uciqe]],"Naik","Turun")</f>
        <v>Naik</v>
      </c>
      <c r="O622" t="str">
        <f>IF(Table1[[#This Row],[b_uciqe]]&lt;Table1[[#This Row],[c_uciqe]],"Naik","Turun")</f>
        <v>Naik</v>
      </c>
      <c r="P622" t="str">
        <f>IF(Table1[[#This Row],[a_uciqe]]&lt;Table1[[#This Row],[c_uciqe]],"Naik","Turun")</f>
        <v>Naik</v>
      </c>
      <c r="Q622" t="s">
        <v>19</v>
      </c>
      <c r="R622" t="s">
        <v>19</v>
      </c>
      <c r="S622" t="s">
        <v>19</v>
      </c>
      <c r="T622" t="s">
        <v>19</v>
      </c>
    </row>
    <row r="623" spans="1:20" hidden="1" x14ac:dyDescent="0.25">
      <c r="A623">
        <v>621</v>
      </c>
      <c r="B623" t="s">
        <v>634</v>
      </c>
      <c r="C623" t="s">
        <v>10</v>
      </c>
      <c r="D623">
        <v>2.9039593259864098</v>
      </c>
      <c r="E623">
        <v>0.85582166441061602</v>
      </c>
      <c r="F623">
        <v>2.92549911226227</v>
      </c>
      <c r="G623">
        <v>0.85564584979499603</v>
      </c>
      <c r="H623">
        <v>1.60790774249966</v>
      </c>
      <c r="I623">
        <v>1.90891783080262</v>
      </c>
      <c r="J623" t="str">
        <f>IF(Table1[[#This Row],[a_uiqm]]&lt;Table1[[#This Row],[b_uiqm]],"Naik","Turun")</f>
        <v>Naik</v>
      </c>
      <c r="K623" t="str">
        <f>IF(Table1[[#This Row],[b_uiqm]]&lt;Table1[[#This Row],[c_uiqm]],"Naik","Turun")</f>
        <v>Turun</v>
      </c>
      <c r="L623" t="str">
        <f>IF(Table1[[#This Row],[a_uiqm]]&lt;Table1[[#This Row],[c_uiqm]],"Naik","Turun")</f>
        <v>Turun</v>
      </c>
      <c r="M623">
        <f>Table1[[#This Row],[c_uiqm]]-Table1[[#This Row],[a_uiqm]]</f>
        <v>-1.2960515834867499</v>
      </c>
      <c r="N623" t="str">
        <f>IF(Table1[[#This Row],[a_uciqe]]&lt;Table1[[#This Row],[b_uciqe]],"Naik","Turun")</f>
        <v>Turun</v>
      </c>
      <c r="O623" t="str">
        <f>IF(Table1[[#This Row],[b_uciqe]]&lt;Table1[[#This Row],[c_uciqe]],"Naik","Turun")</f>
        <v>Naik</v>
      </c>
      <c r="P623" t="str">
        <f>IF(Table1[[#This Row],[a_uciqe]]&lt;Table1[[#This Row],[c_uciqe]],"Naik","Turun")</f>
        <v>Naik</v>
      </c>
      <c r="Q623" t="s">
        <v>10</v>
      </c>
      <c r="R623" t="s">
        <v>19</v>
      </c>
      <c r="S623" t="s">
        <v>19</v>
      </c>
      <c r="T623" t="s">
        <v>19</v>
      </c>
    </row>
    <row r="624" spans="1:20" hidden="1" x14ac:dyDescent="0.25">
      <c r="A624">
        <v>622</v>
      </c>
      <c r="B624" t="s">
        <v>635</v>
      </c>
      <c r="C624" t="s">
        <v>78</v>
      </c>
      <c r="D624">
        <v>3.2695105135310198</v>
      </c>
      <c r="E624">
        <v>0.90121230041108102</v>
      </c>
      <c r="F624">
        <v>3.2518277046001902</v>
      </c>
      <c r="G624">
        <v>0.91908134724653001</v>
      </c>
      <c r="H624">
        <v>2.3643401743652799</v>
      </c>
      <c r="I624">
        <v>2.37297221088521</v>
      </c>
      <c r="J624" t="str">
        <f>IF(Table1[[#This Row],[a_uiqm]]&lt;Table1[[#This Row],[b_uiqm]],"Naik","Turun")</f>
        <v>Turun</v>
      </c>
      <c r="K624" t="str">
        <f>IF(Table1[[#This Row],[b_uiqm]]&lt;Table1[[#This Row],[c_uiqm]],"Naik","Turun")</f>
        <v>Turun</v>
      </c>
      <c r="L624" t="str">
        <f>IF(Table1[[#This Row],[a_uiqm]]&lt;Table1[[#This Row],[c_uiqm]],"Naik","Turun")</f>
        <v>Turun</v>
      </c>
      <c r="M624">
        <f>Table1[[#This Row],[c_uiqm]]-Table1[[#This Row],[a_uiqm]]</f>
        <v>-0.90517033916573997</v>
      </c>
      <c r="N624" t="str">
        <f>IF(Table1[[#This Row],[a_uciqe]]&lt;Table1[[#This Row],[b_uciqe]],"Naik","Turun")</f>
        <v>Naik</v>
      </c>
      <c r="O624" t="str">
        <f>IF(Table1[[#This Row],[b_uciqe]]&lt;Table1[[#This Row],[c_uciqe]],"Naik","Turun")</f>
        <v>Naik</v>
      </c>
      <c r="P624" t="str">
        <f>IF(Table1[[#This Row],[a_uciqe]]&lt;Table1[[#This Row],[c_uciqe]],"Naik","Turun")</f>
        <v>Naik</v>
      </c>
      <c r="Q624" t="s">
        <v>78</v>
      </c>
      <c r="R624" t="s">
        <v>19</v>
      </c>
      <c r="S624" t="s">
        <v>19</v>
      </c>
      <c r="T624" t="s">
        <v>19</v>
      </c>
    </row>
    <row r="625" spans="1:20" hidden="1" x14ac:dyDescent="0.25">
      <c r="A625">
        <v>623</v>
      </c>
      <c r="B625" t="s">
        <v>636</v>
      </c>
      <c r="C625" t="s">
        <v>19</v>
      </c>
      <c r="D625">
        <v>3.1020255078902301</v>
      </c>
      <c r="E625">
        <v>1.4481913990419899</v>
      </c>
      <c r="F625">
        <v>3.08114455742983</v>
      </c>
      <c r="G625">
        <v>1.52405519373417</v>
      </c>
      <c r="H625">
        <v>2.3659407807423598</v>
      </c>
      <c r="I625">
        <v>3.0180175045925499</v>
      </c>
      <c r="J625" t="str">
        <f>IF(Table1[[#This Row],[a_uiqm]]&lt;Table1[[#This Row],[b_uiqm]],"Naik","Turun")</f>
        <v>Turun</v>
      </c>
      <c r="K625" t="str">
        <f>IF(Table1[[#This Row],[b_uiqm]]&lt;Table1[[#This Row],[c_uiqm]],"Naik","Turun")</f>
        <v>Turun</v>
      </c>
      <c r="L625" t="str">
        <f>IF(Table1[[#This Row],[a_uiqm]]&lt;Table1[[#This Row],[c_uiqm]],"Naik","Turun")</f>
        <v>Turun</v>
      </c>
      <c r="M625">
        <f>Table1[[#This Row],[c_uiqm]]-Table1[[#This Row],[a_uiqm]]</f>
        <v>-0.73608472714787032</v>
      </c>
      <c r="N625" t="str">
        <f>IF(Table1[[#This Row],[a_uciqe]]&lt;Table1[[#This Row],[b_uciqe]],"Naik","Turun")</f>
        <v>Naik</v>
      </c>
      <c r="O625" t="str">
        <f>IF(Table1[[#This Row],[b_uciqe]]&lt;Table1[[#This Row],[c_uciqe]],"Naik","Turun")</f>
        <v>Naik</v>
      </c>
      <c r="P625" t="str">
        <f>IF(Table1[[#This Row],[a_uciqe]]&lt;Table1[[#This Row],[c_uciqe]],"Naik","Turun")</f>
        <v>Naik</v>
      </c>
      <c r="Q625" t="s">
        <v>19</v>
      </c>
      <c r="R625" t="s">
        <v>19</v>
      </c>
      <c r="S625" t="s">
        <v>19</v>
      </c>
      <c r="T625" t="s">
        <v>19</v>
      </c>
    </row>
    <row r="626" spans="1:20" hidden="1" x14ac:dyDescent="0.25">
      <c r="A626">
        <v>624</v>
      </c>
      <c r="B626" t="s">
        <v>637</v>
      </c>
      <c r="C626" t="s">
        <v>10</v>
      </c>
      <c r="D626">
        <v>1.8520027012514999</v>
      </c>
      <c r="E626">
        <v>1.0327206145718499</v>
      </c>
      <c r="F626">
        <v>1.85928830400206</v>
      </c>
      <c r="G626">
        <v>1.0529066671821701</v>
      </c>
      <c r="H626">
        <v>2.0716899084778202</v>
      </c>
      <c r="I626">
        <v>1.74973409028011</v>
      </c>
      <c r="J626" t="str">
        <f>IF(Table1[[#This Row],[a_uiqm]]&lt;Table1[[#This Row],[b_uiqm]],"Naik","Turun")</f>
        <v>Naik</v>
      </c>
      <c r="K626" t="str">
        <f>IF(Table1[[#This Row],[b_uiqm]]&lt;Table1[[#This Row],[c_uiqm]],"Naik","Turun")</f>
        <v>Naik</v>
      </c>
      <c r="L626" t="str">
        <f>IF(Table1[[#This Row],[a_uiqm]]&lt;Table1[[#This Row],[c_uiqm]],"Naik","Turun")</f>
        <v>Naik</v>
      </c>
      <c r="M626">
        <f>Table1[[#This Row],[c_uiqm]]-Table1[[#This Row],[a_uiqm]]</f>
        <v>0.21968720722632029</v>
      </c>
      <c r="N626" t="str">
        <f>IF(Table1[[#This Row],[a_uciqe]]&lt;Table1[[#This Row],[b_uciqe]],"Naik","Turun")</f>
        <v>Naik</v>
      </c>
      <c r="O626" t="str">
        <f>IF(Table1[[#This Row],[b_uciqe]]&lt;Table1[[#This Row],[c_uciqe]],"Naik","Turun")</f>
        <v>Naik</v>
      </c>
      <c r="P626" t="str">
        <f>IF(Table1[[#This Row],[a_uciqe]]&lt;Table1[[#This Row],[c_uciqe]],"Naik","Turun")</f>
        <v>Naik</v>
      </c>
      <c r="Q626" t="s">
        <v>10</v>
      </c>
      <c r="R626" t="s">
        <v>19</v>
      </c>
      <c r="S626" t="s">
        <v>19</v>
      </c>
      <c r="T626" t="s">
        <v>19</v>
      </c>
    </row>
    <row r="627" spans="1:20" hidden="1" x14ac:dyDescent="0.25">
      <c r="A627">
        <v>625</v>
      </c>
      <c r="B627" t="s">
        <v>638</v>
      </c>
      <c r="C627" t="s">
        <v>19</v>
      </c>
      <c r="D627">
        <v>2.8779655429184499</v>
      </c>
      <c r="E627">
        <v>1.94130331715611</v>
      </c>
      <c r="F627">
        <v>2.8281954535990299</v>
      </c>
      <c r="G627">
        <v>1.9779301329936201</v>
      </c>
      <c r="H627">
        <v>1.86409253606609</v>
      </c>
      <c r="I627">
        <v>4.8407086565324704</v>
      </c>
      <c r="J627" t="str">
        <f>IF(Table1[[#This Row],[a_uiqm]]&lt;Table1[[#This Row],[b_uiqm]],"Naik","Turun")</f>
        <v>Turun</v>
      </c>
      <c r="K627" t="str">
        <f>IF(Table1[[#This Row],[b_uiqm]]&lt;Table1[[#This Row],[c_uiqm]],"Naik","Turun")</f>
        <v>Turun</v>
      </c>
      <c r="L627" t="str">
        <f>IF(Table1[[#This Row],[a_uiqm]]&lt;Table1[[#This Row],[c_uiqm]],"Naik","Turun")</f>
        <v>Turun</v>
      </c>
      <c r="M627">
        <f>Table1[[#This Row],[c_uiqm]]-Table1[[#This Row],[a_uiqm]]</f>
        <v>-1.0138730068523598</v>
      </c>
      <c r="N627" t="str">
        <f>IF(Table1[[#This Row],[a_uciqe]]&lt;Table1[[#This Row],[b_uciqe]],"Naik","Turun")</f>
        <v>Naik</v>
      </c>
      <c r="O627" t="str">
        <f>IF(Table1[[#This Row],[b_uciqe]]&lt;Table1[[#This Row],[c_uciqe]],"Naik","Turun")</f>
        <v>Naik</v>
      </c>
      <c r="P627" t="str">
        <f>IF(Table1[[#This Row],[a_uciqe]]&lt;Table1[[#This Row],[c_uciqe]],"Naik","Turun")</f>
        <v>Naik</v>
      </c>
      <c r="Q627" t="s">
        <v>19</v>
      </c>
      <c r="R627" t="s">
        <v>19</v>
      </c>
      <c r="S627" t="s">
        <v>19</v>
      </c>
      <c r="T627" t="s">
        <v>19</v>
      </c>
    </row>
    <row r="628" spans="1:20" hidden="1" x14ac:dyDescent="0.25">
      <c r="A628">
        <v>626</v>
      </c>
      <c r="B628" t="s">
        <v>639</v>
      </c>
      <c r="C628" t="s">
        <v>19</v>
      </c>
      <c r="D628">
        <v>2.1113950342949801</v>
      </c>
      <c r="E628">
        <v>2.1066292655575301</v>
      </c>
      <c r="F628">
        <v>2.0798765949601701</v>
      </c>
      <c r="G628">
        <v>2.2082973962178301</v>
      </c>
      <c r="H628">
        <v>1.72797858861644</v>
      </c>
      <c r="I628">
        <v>2.8814403982646901</v>
      </c>
      <c r="J628" t="str">
        <f>IF(Table1[[#This Row],[a_uiqm]]&lt;Table1[[#This Row],[b_uiqm]],"Naik","Turun")</f>
        <v>Turun</v>
      </c>
      <c r="K628" t="str">
        <f>IF(Table1[[#This Row],[b_uiqm]]&lt;Table1[[#This Row],[c_uiqm]],"Naik","Turun")</f>
        <v>Turun</v>
      </c>
      <c r="L628" t="str">
        <f>IF(Table1[[#This Row],[a_uiqm]]&lt;Table1[[#This Row],[c_uiqm]],"Naik","Turun")</f>
        <v>Turun</v>
      </c>
      <c r="M628">
        <f>Table1[[#This Row],[c_uiqm]]-Table1[[#This Row],[a_uiqm]]</f>
        <v>-0.38341644567854005</v>
      </c>
      <c r="N628" t="str">
        <f>IF(Table1[[#This Row],[a_uciqe]]&lt;Table1[[#This Row],[b_uciqe]],"Naik","Turun")</f>
        <v>Naik</v>
      </c>
      <c r="O628" t="str">
        <f>IF(Table1[[#This Row],[b_uciqe]]&lt;Table1[[#This Row],[c_uciqe]],"Naik","Turun")</f>
        <v>Naik</v>
      </c>
      <c r="P628" t="str">
        <f>IF(Table1[[#This Row],[a_uciqe]]&lt;Table1[[#This Row],[c_uciqe]],"Naik","Turun")</f>
        <v>Naik</v>
      </c>
      <c r="Q628" t="s">
        <v>19</v>
      </c>
      <c r="R628" t="s">
        <v>19</v>
      </c>
      <c r="S628" t="s">
        <v>19</v>
      </c>
      <c r="T628" t="s">
        <v>19</v>
      </c>
    </row>
    <row r="629" spans="1:20" hidden="1" x14ac:dyDescent="0.25">
      <c r="A629">
        <v>627</v>
      </c>
      <c r="B629" t="s">
        <v>640</v>
      </c>
      <c r="C629" t="s">
        <v>19</v>
      </c>
      <c r="D629">
        <v>3.1508806764363699</v>
      </c>
      <c r="E629">
        <v>0.965840843520825</v>
      </c>
      <c r="F629">
        <v>3.1390797871678</v>
      </c>
      <c r="G629">
        <v>0.97152167269081502</v>
      </c>
      <c r="H629">
        <v>2.1739822858154798</v>
      </c>
      <c r="I629">
        <v>1.78328859414864</v>
      </c>
      <c r="J629" t="str">
        <f>IF(Table1[[#This Row],[a_uiqm]]&lt;Table1[[#This Row],[b_uiqm]],"Naik","Turun")</f>
        <v>Turun</v>
      </c>
      <c r="K629" t="str">
        <f>IF(Table1[[#This Row],[b_uiqm]]&lt;Table1[[#This Row],[c_uiqm]],"Naik","Turun")</f>
        <v>Turun</v>
      </c>
      <c r="L629" t="str">
        <f>IF(Table1[[#This Row],[a_uiqm]]&lt;Table1[[#This Row],[c_uiqm]],"Naik","Turun")</f>
        <v>Turun</v>
      </c>
      <c r="M629">
        <f>Table1[[#This Row],[c_uiqm]]-Table1[[#This Row],[a_uiqm]]</f>
        <v>-0.97689839062089012</v>
      </c>
      <c r="N629" t="str">
        <f>IF(Table1[[#This Row],[a_uciqe]]&lt;Table1[[#This Row],[b_uciqe]],"Naik","Turun")</f>
        <v>Naik</v>
      </c>
      <c r="O629" t="str">
        <f>IF(Table1[[#This Row],[b_uciqe]]&lt;Table1[[#This Row],[c_uciqe]],"Naik","Turun")</f>
        <v>Naik</v>
      </c>
      <c r="P629" t="str">
        <f>IF(Table1[[#This Row],[a_uciqe]]&lt;Table1[[#This Row],[c_uciqe]],"Naik","Turun")</f>
        <v>Naik</v>
      </c>
      <c r="Q629" t="s">
        <v>19</v>
      </c>
      <c r="R629" t="s">
        <v>19</v>
      </c>
      <c r="S629" t="s">
        <v>19</v>
      </c>
      <c r="T629" t="s">
        <v>19</v>
      </c>
    </row>
    <row r="630" spans="1:20" hidden="1" x14ac:dyDescent="0.25">
      <c r="A630">
        <v>628</v>
      </c>
      <c r="B630" t="s">
        <v>641</v>
      </c>
      <c r="C630" t="s">
        <v>12</v>
      </c>
      <c r="D630">
        <v>2.4436021421401</v>
      </c>
      <c r="E630">
        <v>1.0422215619227999</v>
      </c>
      <c r="F630">
        <v>2.5913366108560898</v>
      </c>
      <c r="G630">
        <v>1.04601315708994</v>
      </c>
      <c r="H630">
        <v>2.7188383523622601</v>
      </c>
      <c r="I630">
        <v>2.0310974571745302</v>
      </c>
      <c r="J630" t="str">
        <f>IF(Table1[[#This Row],[a_uiqm]]&lt;Table1[[#This Row],[b_uiqm]],"Naik","Turun")</f>
        <v>Naik</v>
      </c>
      <c r="K630" t="str">
        <f>IF(Table1[[#This Row],[b_uiqm]]&lt;Table1[[#This Row],[c_uiqm]],"Naik","Turun")</f>
        <v>Naik</v>
      </c>
      <c r="L630" t="str">
        <f>IF(Table1[[#This Row],[a_uiqm]]&lt;Table1[[#This Row],[c_uiqm]],"Naik","Turun")</f>
        <v>Naik</v>
      </c>
      <c r="M630">
        <f>Table1[[#This Row],[c_uiqm]]-Table1[[#This Row],[a_uiqm]]</f>
        <v>0.27523621022216016</v>
      </c>
      <c r="N630" t="str">
        <f>IF(Table1[[#This Row],[a_uciqe]]&lt;Table1[[#This Row],[b_uciqe]],"Naik","Turun")</f>
        <v>Naik</v>
      </c>
      <c r="O630" t="str">
        <f>IF(Table1[[#This Row],[b_uciqe]]&lt;Table1[[#This Row],[c_uciqe]],"Naik","Turun")</f>
        <v>Naik</v>
      </c>
      <c r="P630" t="str">
        <f>IF(Table1[[#This Row],[a_uciqe]]&lt;Table1[[#This Row],[c_uciqe]],"Naik","Turun")</f>
        <v>Naik</v>
      </c>
      <c r="Q630" t="s">
        <v>12</v>
      </c>
      <c r="R630" t="s">
        <v>19</v>
      </c>
      <c r="S630" t="s">
        <v>19</v>
      </c>
      <c r="T630" t="s">
        <v>19</v>
      </c>
    </row>
    <row r="631" spans="1:20" hidden="1" x14ac:dyDescent="0.25">
      <c r="A631">
        <v>629</v>
      </c>
      <c r="B631" t="s">
        <v>642</v>
      </c>
      <c r="C631" t="s">
        <v>10</v>
      </c>
      <c r="D631">
        <v>2.2150387357849901</v>
      </c>
      <c r="E631">
        <v>0.55404242551126504</v>
      </c>
      <c r="F631">
        <v>2.2535462595444402</v>
      </c>
      <c r="G631">
        <v>0.56223008821957798</v>
      </c>
      <c r="H631">
        <v>2.4526099182181502</v>
      </c>
      <c r="I631">
        <v>0.60138721433634901</v>
      </c>
      <c r="J631" t="str">
        <f>IF(Table1[[#This Row],[a_uiqm]]&lt;Table1[[#This Row],[b_uiqm]],"Naik","Turun")</f>
        <v>Naik</v>
      </c>
      <c r="K631" t="str">
        <f>IF(Table1[[#This Row],[b_uiqm]]&lt;Table1[[#This Row],[c_uiqm]],"Naik","Turun")</f>
        <v>Naik</v>
      </c>
      <c r="L631" t="str">
        <f>IF(Table1[[#This Row],[a_uiqm]]&lt;Table1[[#This Row],[c_uiqm]],"Naik","Turun")</f>
        <v>Naik</v>
      </c>
      <c r="M631">
        <f>Table1[[#This Row],[c_uiqm]]-Table1[[#This Row],[a_uiqm]]</f>
        <v>0.23757118243316011</v>
      </c>
      <c r="N631" t="str">
        <f>IF(Table1[[#This Row],[a_uciqe]]&lt;Table1[[#This Row],[b_uciqe]],"Naik","Turun")</f>
        <v>Naik</v>
      </c>
      <c r="O631" t="str">
        <f>IF(Table1[[#This Row],[b_uciqe]]&lt;Table1[[#This Row],[c_uciqe]],"Naik","Turun")</f>
        <v>Naik</v>
      </c>
      <c r="P631" t="str">
        <f>IF(Table1[[#This Row],[a_uciqe]]&lt;Table1[[#This Row],[c_uciqe]],"Naik","Turun")</f>
        <v>Naik</v>
      </c>
      <c r="Q631" t="s">
        <v>10</v>
      </c>
      <c r="R631" t="s">
        <v>19</v>
      </c>
      <c r="S631" t="s">
        <v>19</v>
      </c>
      <c r="T631" t="s">
        <v>19</v>
      </c>
    </row>
    <row r="632" spans="1:20" hidden="1" x14ac:dyDescent="0.25">
      <c r="A632">
        <v>630</v>
      </c>
      <c r="B632" t="s">
        <v>643</v>
      </c>
      <c r="C632" t="s">
        <v>10</v>
      </c>
      <c r="D632">
        <v>1.48453590255701</v>
      </c>
      <c r="E632">
        <v>0.79698322367403795</v>
      </c>
      <c r="F632">
        <v>1.47315284195384</v>
      </c>
      <c r="G632">
        <v>0.81612155450524204</v>
      </c>
      <c r="H632">
        <v>1.7705697918062699</v>
      </c>
      <c r="I632">
        <v>1.05651953498863</v>
      </c>
      <c r="J632" t="str">
        <f>IF(Table1[[#This Row],[a_uiqm]]&lt;Table1[[#This Row],[b_uiqm]],"Naik","Turun")</f>
        <v>Turun</v>
      </c>
      <c r="K632" t="str">
        <f>IF(Table1[[#This Row],[b_uiqm]]&lt;Table1[[#This Row],[c_uiqm]],"Naik","Turun")</f>
        <v>Naik</v>
      </c>
      <c r="L632" t="str">
        <f>IF(Table1[[#This Row],[a_uiqm]]&lt;Table1[[#This Row],[c_uiqm]],"Naik","Turun")</f>
        <v>Naik</v>
      </c>
      <c r="M632">
        <f>Table1[[#This Row],[c_uiqm]]-Table1[[#This Row],[a_uiqm]]</f>
        <v>0.28603388924925999</v>
      </c>
      <c r="N632" t="str">
        <f>IF(Table1[[#This Row],[a_uciqe]]&lt;Table1[[#This Row],[b_uciqe]],"Naik","Turun")</f>
        <v>Naik</v>
      </c>
      <c r="O632" t="str">
        <f>IF(Table1[[#This Row],[b_uciqe]]&lt;Table1[[#This Row],[c_uciqe]],"Naik","Turun")</f>
        <v>Naik</v>
      </c>
      <c r="P632" t="str">
        <f>IF(Table1[[#This Row],[a_uciqe]]&lt;Table1[[#This Row],[c_uciqe]],"Naik","Turun")</f>
        <v>Naik</v>
      </c>
      <c r="Q632" t="s">
        <v>10</v>
      </c>
      <c r="R632" t="s">
        <v>19</v>
      </c>
      <c r="S632" t="s">
        <v>19</v>
      </c>
      <c r="T632" t="s">
        <v>19</v>
      </c>
    </row>
    <row r="633" spans="1:20" x14ac:dyDescent="0.25">
      <c r="A633">
        <v>223</v>
      </c>
      <c r="B633" t="s">
        <v>236</v>
      </c>
      <c r="C633" t="s">
        <v>12</v>
      </c>
      <c r="D633">
        <v>2.7534740159873299</v>
      </c>
      <c r="E633">
        <v>1.4377186421772401</v>
      </c>
      <c r="F633">
        <v>2.72413961759879</v>
      </c>
      <c r="G633">
        <v>1.4842242666357399</v>
      </c>
      <c r="H633">
        <v>2.12331427746863</v>
      </c>
      <c r="I633">
        <v>3.1887159540580301</v>
      </c>
      <c r="J633" t="str">
        <f>IF(Table1[[#This Row],[a_uiqm]]&lt;Table1[[#This Row],[b_uiqm]],"Naik","Turun")</f>
        <v>Turun</v>
      </c>
      <c r="K633" t="str">
        <f>IF(Table1[[#This Row],[b_uiqm]]&lt;Table1[[#This Row],[c_uiqm]],"Naik","Turun")</f>
        <v>Turun</v>
      </c>
      <c r="L633" t="str">
        <f>IF(Table1[[#This Row],[a_uiqm]]&lt;Table1[[#This Row],[c_uiqm]],"Naik","Turun")</f>
        <v>Turun</v>
      </c>
      <c r="M633">
        <f>Table1[[#This Row],[c_uiqm]]-Table1[[#This Row],[a_uiqm]]</f>
        <v>-0.63015973851869989</v>
      </c>
      <c r="N633" t="str">
        <f>IF(Table1[[#This Row],[a_uciqe]]&lt;Table1[[#This Row],[b_uciqe]],"Naik","Turun")</f>
        <v>Naik</v>
      </c>
      <c r="O633" t="str">
        <f>IF(Table1[[#This Row],[b_uciqe]]&lt;Table1[[#This Row],[c_uciqe]],"Naik","Turun")</f>
        <v>Naik</v>
      </c>
      <c r="P633" t="str">
        <f>IF(Table1[[#This Row],[a_uciqe]]&lt;Table1[[#This Row],[c_uciqe]],"Naik","Turun")</f>
        <v>Naik</v>
      </c>
      <c r="Q633" t="s">
        <v>12</v>
      </c>
      <c r="R633" t="s">
        <v>78</v>
      </c>
      <c r="S633" t="s">
        <v>78</v>
      </c>
      <c r="T633" t="s">
        <v>78</v>
      </c>
    </row>
    <row r="634" spans="1:20" hidden="1" x14ac:dyDescent="0.25">
      <c r="A634">
        <v>632</v>
      </c>
      <c r="B634" t="s">
        <v>645</v>
      </c>
      <c r="C634" t="s">
        <v>10</v>
      </c>
      <c r="D634">
        <v>2.953822464925</v>
      </c>
      <c r="E634">
        <v>0.83583996386002501</v>
      </c>
      <c r="F634">
        <v>2.9676331391736102</v>
      </c>
      <c r="G634">
        <v>0.84884676344829801</v>
      </c>
      <c r="H634">
        <v>2.4163002155690401</v>
      </c>
      <c r="I634">
        <v>1.4562701299398899</v>
      </c>
      <c r="J634" t="str">
        <f>IF(Table1[[#This Row],[a_uiqm]]&lt;Table1[[#This Row],[b_uiqm]],"Naik","Turun")</f>
        <v>Naik</v>
      </c>
      <c r="K634" t="str">
        <f>IF(Table1[[#This Row],[b_uiqm]]&lt;Table1[[#This Row],[c_uiqm]],"Naik","Turun")</f>
        <v>Turun</v>
      </c>
      <c r="L634" t="str">
        <f>IF(Table1[[#This Row],[a_uiqm]]&lt;Table1[[#This Row],[c_uiqm]],"Naik","Turun")</f>
        <v>Turun</v>
      </c>
      <c r="M634">
        <f>Table1[[#This Row],[c_uiqm]]-Table1[[#This Row],[a_uiqm]]</f>
        <v>-0.53752224935595994</v>
      </c>
      <c r="N634" t="str">
        <f>IF(Table1[[#This Row],[a_uciqe]]&lt;Table1[[#This Row],[b_uciqe]],"Naik","Turun")</f>
        <v>Naik</v>
      </c>
      <c r="O634" t="str">
        <f>IF(Table1[[#This Row],[b_uciqe]]&lt;Table1[[#This Row],[c_uciqe]],"Naik","Turun")</f>
        <v>Naik</v>
      </c>
      <c r="P634" t="str">
        <f>IF(Table1[[#This Row],[a_uciqe]]&lt;Table1[[#This Row],[c_uciqe]],"Naik","Turun")</f>
        <v>Naik</v>
      </c>
      <c r="Q634" t="s">
        <v>10</v>
      </c>
      <c r="R634" t="s">
        <v>19</v>
      </c>
      <c r="S634" t="s">
        <v>19</v>
      </c>
      <c r="T634" t="s">
        <v>19</v>
      </c>
    </row>
    <row r="635" spans="1:20" hidden="1" x14ac:dyDescent="0.25">
      <c r="A635">
        <v>633</v>
      </c>
      <c r="B635" t="s">
        <v>646</v>
      </c>
      <c r="C635" t="s">
        <v>10</v>
      </c>
      <c r="D635">
        <v>2.6525748262024398</v>
      </c>
      <c r="E635">
        <v>0.65270460655611595</v>
      </c>
      <c r="F635">
        <v>2.7851707303944901</v>
      </c>
      <c r="G635">
        <v>0.67060222338554998</v>
      </c>
      <c r="H635">
        <v>3.0977018703356598</v>
      </c>
      <c r="I635">
        <v>0.91227628242122905</v>
      </c>
      <c r="J635" t="str">
        <f>IF(Table1[[#This Row],[a_uiqm]]&lt;Table1[[#This Row],[b_uiqm]],"Naik","Turun")</f>
        <v>Naik</v>
      </c>
      <c r="K635" t="str">
        <f>IF(Table1[[#This Row],[b_uiqm]]&lt;Table1[[#This Row],[c_uiqm]],"Naik","Turun")</f>
        <v>Naik</v>
      </c>
      <c r="L635" t="str">
        <f>IF(Table1[[#This Row],[a_uiqm]]&lt;Table1[[#This Row],[c_uiqm]],"Naik","Turun")</f>
        <v>Naik</v>
      </c>
      <c r="M635">
        <f>Table1[[#This Row],[c_uiqm]]-Table1[[#This Row],[a_uiqm]]</f>
        <v>0.44512704413322002</v>
      </c>
      <c r="N635" t="str">
        <f>IF(Table1[[#This Row],[a_uciqe]]&lt;Table1[[#This Row],[b_uciqe]],"Naik","Turun")</f>
        <v>Naik</v>
      </c>
      <c r="O635" t="str">
        <f>IF(Table1[[#This Row],[b_uciqe]]&lt;Table1[[#This Row],[c_uciqe]],"Naik","Turun")</f>
        <v>Naik</v>
      </c>
      <c r="P635" t="str">
        <f>IF(Table1[[#This Row],[a_uciqe]]&lt;Table1[[#This Row],[c_uciqe]],"Naik","Turun")</f>
        <v>Naik</v>
      </c>
      <c r="Q635" t="s">
        <v>10</v>
      </c>
      <c r="R635" t="s">
        <v>19</v>
      </c>
      <c r="S635" t="s">
        <v>19</v>
      </c>
      <c r="T635" t="s">
        <v>19</v>
      </c>
    </row>
    <row r="636" spans="1:20" hidden="1" x14ac:dyDescent="0.25">
      <c r="A636">
        <v>634</v>
      </c>
      <c r="B636" t="s">
        <v>647</v>
      </c>
      <c r="C636" t="s">
        <v>10</v>
      </c>
      <c r="D636">
        <v>2.9541626500262201</v>
      </c>
      <c r="E636">
        <v>1.04094683552749</v>
      </c>
      <c r="F636">
        <v>2.9745505750243901</v>
      </c>
      <c r="G636">
        <v>1.0438719083480299</v>
      </c>
      <c r="H636">
        <v>2.2023676378646502</v>
      </c>
      <c r="I636">
        <v>3.1508123944279101</v>
      </c>
      <c r="J636" t="str">
        <f>IF(Table1[[#This Row],[a_uiqm]]&lt;Table1[[#This Row],[b_uiqm]],"Naik","Turun")</f>
        <v>Naik</v>
      </c>
      <c r="K636" t="str">
        <f>IF(Table1[[#This Row],[b_uiqm]]&lt;Table1[[#This Row],[c_uiqm]],"Naik","Turun")</f>
        <v>Turun</v>
      </c>
      <c r="L636" t="str">
        <f>IF(Table1[[#This Row],[a_uiqm]]&lt;Table1[[#This Row],[c_uiqm]],"Naik","Turun")</f>
        <v>Turun</v>
      </c>
      <c r="M636">
        <f>Table1[[#This Row],[c_uiqm]]-Table1[[#This Row],[a_uiqm]]</f>
        <v>-0.75179501216156996</v>
      </c>
      <c r="N636" t="str">
        <f>IF(Table1[[#This Row],[a_uciqe]]&lt;Table1[[#This Row],[b_uciqe]],"Naik","Turun")</f>
        <v>Naik</v>
      </c>
      <c r="O636" t="str">
        <f>IF(Table1[[#This Row],[b_uciqe]]&lt;Table1[[#This Row],[c_uciqe]],"Naik","Turun")</f>
        <v>Naik</v>
      </c>
      <c r="P636" t="str">
        <f>IF(Table1[[#This Row],[a_uciqe]]&lt;Table1[[#This Row],[c_uciqe]],"Naik","Turun")</f>
        <v>Naik</v>
      </c>
      <c r="Q636" t="s">
        <v>10</v>
      </c>
      <c r="R636" t="s">
        <v>19</v>
      </c>
      <c r="S636" t="s">
        <v>19</v>
      </c>
      <c r="T636" t="s">
        <v>19</v>
      </c>
    </row>
    <row r="637" spans="1:20" hidden="1" x14ac:dyDescent="0.25">
      <c r="A637">
        <v>635</v>
      </c>
      <c r="B637" t="s">
        <v>648</v>
      </c>
      <c r="C637" t="s">
        <v>19</v>
      </c>
      <c r="D637">
        <v>2.7035003770481598</v>
      </c>
      <c r="E637">
        <v>0.76798067152088001</v>
      </c>
      <c r="F637">
        <v>2.6957783391899701</v>
      </c>
      <c r="G637">
        <v>0.76358888754032594</v>
      </c>
      <c r="H637">
        <v>2.4307274985799601</v>
      </c>
      <c r="I637">
        <v>1.0764006330721001</v>
      </c>
      <c r="J637" t="str">
        <f>IF(Table1[[#This Row],[a_uiqm]]&lt;Table1[[#This Row],[b_uiqm]],"Naik","Turun")</f>
        <v>Turun</v>
      </c>
      <c r="K637" t="str">
        <f>IF(Table1[[#This Row],[b_uiqm]]&lt;Table1[[#This Row],[c_uiqm]],"Naik","Turun")</f>
        <v>Turun</v>
      </c>
      <c r="L637" t="str">
        <f>IF(Table1[[#This Row],[a_uiqm]]&lt;Table1[[#This Row],[c_uiqm]],"Naik","Turun")</f>
        <v>Turun</v>
      </c>
      <c r="M637">
        <f>Table1[[#This Row],[c_uiqm]]-Table1[[#This Row],[a_uiqm]]</f>
        <v>-0.27277287846819975</v>
      </c>
      <c r="N637" t="str">
        <f>IF(Table1[[#This Row],[a_uciqe]]&lt;Table1[[#This Row],[b_uciqe]],"Naik","Turun")</f>
        <v>Turun</v>
      </c>
      <c r="O637" t="str">
        <f>IF(Table1[[#This Row],[b_uciqe]]&lt;Table1[[#This Row],[c_uciqe]],"Naik","Turun")</f>
        <v>Naik</v>
      </c>
      <c r="P637" t="str">
        <f>IF(Table1[[#This Row],[a_uciqe]]&lt;Table1[[#This Row],[c_uciqe]],"Naik","Turun")</f>
        <v>Naik</v>
      </c>
      <c r="Q637" t="s">
        <v>19</v>
      </c>
      <c r="R637" t="s">
        <v>19</v>
      </c>
      <c r="S637" t="s">
        <v>19</v>
      </c>
      <c r="T637" t="s">
        <v>19</v>
      </c>
    </row>
    <row r="638" spans="1:20" hidden="1" x14ac:dyDescent="0.25">
      <c r="A638">
        <v>636</v>
      </c>
      <c r="B638" t="s">
        <v>649</v>
      </c>
      <c r="C638" t="s">
        <v>12</v>
      </c>
      <c r="D638">
        <v>2.4534089042290299</v>
      </c>
      <c r="E638">
        <v>1.4392267367243201</v>
      </c>
      <c r="F638">
        <v>2.3907505105615399</v>
      </c>
      <c r="G638">
        <v>1.4353550170754901</v>
      </c>
      <c r="H638">
        <v>2.1418218171436099</v>
      </c>
      <c r="I638">
        <v>2.1341366739291199</v>
      </c>
      <c r="J638" t="str">
        <f>IF(Table1[[#This Row],[a_uiqm]]&lt;Table1[[#This Row],[b_uiqm]],"Naik","Turun")</f>
        <v>Turun</v>
      </c>
      <c r="K638" t="str">
        <f>IF(Table1[[#This Row],[b_uiqm]]&lt;Table1[[#This Row],[c_uiqm]],"Naik","Turun")</f>
        <v>Turun</v>
      </c>
      <c r="L638" t="str">
        <f>IF(Table1[[#This Row],[a_uiqm]]&lt;Table1[[#This Row],[c_uiqm]],"Naik","Turun")</f>
        <v>Turun</v>
      </c>
      <c r="M638">
        <f>Table1[[#This Row],[c_uiqm]]-Table1[[#This Row],[a_uiqm]]</f>
        <v>-0.31158708708542004</v>
      </c>
      <c r="N638" t="str">
        <f>IF(Table1[[#This Row],[a_uciqe]]&lt;Table1[[#This Row],[b_uciqe]],"Naik","Turun")</f>
        <v>Turun</v>
      </c>
      <c r="O638" t="str">
        <f>IF(Table1[[#This Row],[b_uciqe]]&lt;Table1[[#This Row],[c_uciqe]],"Naik","Turun")</f>
        <v>Naik</v>
      </c>
      <c r="P638" t="str">
        <f>IF(Table1[[#This Row],[a_uciqe]]&lt;Table1[[#This Row],[c_uciqe]],"Naik","Turun")</f>
        <v>Naik</v>
      </c>
      <c r="Q638" t="s">
        <v>12</v>
      </c>
      <c r="R638" t="s">
        <v>19</v>
      </c>
      <c r="S638" t="s">
        <v>19</v>
      </c>
      <c r="T638" t="s">
        <v>19</v>
      </c>
    </row>
    <row r="639" spans="1:20" hidden="1" x14ac:dyDescent="0.25">
      <c r="A639">
        <v>637</v>
      </c>
      <c r="B639" t="s">
        <v>650</v>
      </c>
      <c r="C639" t="s">
        <v>10</v>
      </c>
      <c r="D639">
        <v>2.4209045267382399</v>
      </c>
      <c r="E639">
        <v>1.63673988476451</v>
      </c>
      <c r="F639">
        <v>2.3687347186048302</v>
      </c>
      <c r="G639">
        <v>1.66945931588251</v>
      </c>
      <c r="H639">
        <v>2.2904537959897202</v>
      </c>
      <c r="I639">
        <v>2.26341494302907</v>
      </c>
      <c r="J639" t="str">
        <f>IF(Table1[[#This Row],[a_uiqm]]&lt;Table1[[#This Row],[b_uiqm]],"Naik","Turun")</f>
        <v>Turun</v>
      </c>
      <c r="K639" t="str">
        <f>IF(Table1[[#This Row],[b_uiqm]]&lt;Table1[[#This Row],[c_uiqm]],"Naik","Turun")</f>
        <v>Turun</v>
      </c>
      <c r="L639" t="str">
        <f>IF(Table1[[#This Row],[a_uiqm]]&lt;Table1[[#This Row],[c_uiqm]],"Naik","Turun")</f>
        <v>Turun</v>
      </c>
      <c r="M639">
        <f>Table1[[#This Row],[c_uiqm]]-Table1[[#This Row],[a_uiqm]]</f>
        <v>-0.13045073074851965</v>
      </c>
      <c r="N639" t="str">
        <f>IF(Table1[[#This Row],[a_uciqe]]&lt;Table1[[#This Row],[b_uciqe]],"Naik","Turun")</f>
        <v>Naik</v>
      </c>
      <c r="O639" t="str">
        <f>IF(Table1[[#This Row],[b_uciqe]]&lt;Table1[[#This Row],[c_uciqe]],"Naik","Turun")</f>
        <v>Naik</v>
      </c>
      <c r="P639" t="str">
        <f>IF(Table1[[#This Row],[a_uciqe]]&lt;Table1[[#This Row],[c_uciqe]],"Naik","Turun")</f>
        <v>Naik</v>
      </c>
      <c r="Q639" t="s">
        <v>10</v>
      </c>
      <c r="R639" t="s">
        <v>19</v>
      </c>
      <c r="S639" t="s">
        <v>19</v>
      </c>
      <c r="T639" t="s">
        <v>19</v>
      </c>
    </row>
    <row r="640" spans="1:20" hidden="1" x14ac:dyDescent="0.25">
      <c r="A640">
        <v>638</v>
      </c>
      <c r="B640" t="s">
        <v>651</v>
      </c>
      <c r="C640" t="s">
        <v>12</v>
      </c>
      <c r="D640">
        <v>2.8944178803237501</v>
      </c>
      <c r="E640">
        <v>1.60583680390854</v>
      </c>
      <c r="F640">
        <v>2.90099572483535</v>
      </c>
      <c r="G640">
        <v>1.6065915922540199</v>
      </c>
      <c r="H640">
        <v>2.4083063875193198</v>
      </c>
      <c r="I640">
        <v>3.5859332921877298</v>
      </c>
      <c r="J640" t="str">
        <f>IF(Table1[[#This Row],[a_uiqm]]&lt;Table1[[#This Row],[b_uiqm]],"Naik","Turun")</f>
        <v>Naik</v>
      </c>
      <c r="K640" t="str">
        <f>IF(Table1[[#This Row],[b_uiqm]]&lt;Table1[[#This Row],[c_uiqm]],"Naik","Turun")</f>
        <v>Turun</v>
      </c>
      <c r="L640" t="str">
        <f>IF(Table1[[#This Row],[a_uiqm]]&lt;Table1[[#This Row],[c_uiqm]],"Naik","Turun")</f>
        <v>Turun</v>
      </c>
      <c r="M640">
        <f>Table1[[#This Row],[c_uiqm]]-Table1[[#This Row],[a_uiqm]]</f>
        <v>-0.48611149280443033</v>
      </c>
      <c r="N640" t="str">
        <f>IF(Table1[[#This Row],[a_uciqe]]&lt;Table1[[#This Row],[b_uciqe]],"Naik","Turun")</f>
        <v>Naik</v>
      </c>
      <c r="O640" t="str">
        <f>IF(Table1[[#This Row],[b_uciqe]]&lt;Table1[[#This Row],[c_uciqe]],"Naik","Turun")</f>
        <v>Naik</v>
      </c>
      <c r="P640" t="str">
        <f>IF(Table1[[#This Row],[a_uciqe]]&lt;Table1[[#This Row],[c_uciqe]],"Naik","Turun")</f>
        <v>Naik</v>
      </c>
      <c r="Q640" t="s">
        <v>12</v>
      </c>
      <c r="R640" t="s">
        <v>19</v>
      </c>
      <c r="S640" t="s">
        <v>19</v>
      </c>
      <c r="T640" t="s">
        <v>19</v>
      </c>
    </row>
    <row r="641" spans="1:20" hidden="1" x14ac:dyDescent="0.25">
      <c r="A641">
        <v>639</v>
      </c>
      <c r="B641" t="s">
        <v>652</v>
      </c>
      <c r="C641" t="s">
        <v>12</v>
      </c>
      <c r="D641">
        <v>2.89315267932888</v>
      </c>
      <c r="E641">
        <v>0.85957600262044698</v>
      </c>
      <c r="F641">
        <v>3.0601017560892498</v>
      </c>
      <c r="G641">
        <v>0.84617459302160203</v>
      </c>
      <c r="H641">
        <v>2.3423857467008098</v>
      </c>
      <c r="I641">
        <v>1.3629854531386101</v>
      </c>
      <c r="J641" t="str">
        <f>IF(Table1[[#This Row],[a_uiqm]]&lt;Table1[[#This Row],[b_uiqm]],"Naik","Turun")</f>
        <v>Naik</v>
      </c>
      <c r="K641" t="str">
        <f>IF(Table1[[#This Row],[b_uiqm]]&lt;Table1[[#This Row],[c_uiqm]],"Naik","Turun")</f>
        <v>Turun</v>
      </c>
      <c r="L641" t="str">
        <f>IF(Table1[[#This Row],[a_uiqm]]&lt;Table1[[#This Row],[c_uiqm]],"Naik","Turun")</f>
        <v>Turun</v>
      </c>
      <c r="M641">
        <f>Table1[[#This Row],[c_uiqm]]-Table1[[#This Row],[a_uiqm]]</f>
        <v>-0.55076693262807019</v>
      </c>
      <c r="N641" t="str">
        <f>IF(Table1[[#This Row],[a_uciqe]]&lt;Table1[[#This Row],[b_uciqe]],"Naik","Turun")</f>
        <v>Turun</v>
      </c>
      <c r="O641" t="str">
        <f>IF(Table1[[#This Row],[b_uciqe]]&lt;Table1[[#This Row],[c_uciqe]],"Naik","Turun")</f>
        <v>Naik</v>
      </c>
      <c r="P641" t="str">
        <f>IF(Table1[[#This Row],[a_uciqe]]&lt;Table1[[#This Row],[c_uciqe]],"Naik","Turun")</f>
        <v>Naik</v>
      </c>
      <c r="Q641" t="s">
        <v>12</v>
      </c>
      <c r="R641" t="s">
        <v>19</v>
      </c>
      <c r="S641" t="s">
        <v>19</v>
      </c>
      <c r="T641" t="s">
        <v>19</v>
      </c>
    </row>
    <row r="642" spans="1:20" hidden="1" x14ac:dyDescent="0.25">
      <c r="A642">
        <v>640</v>
      </c>
      <c r="B642" t="s">
        <v>653</v>
      </c>
      <c r="C642" t="s">
        <v>10</v>
      </c>
      <c r="D642">
        <v>2.88434592857572</v>
      </c>
      <c r="E642">
        <v>0.90317263314053298</v>
      </c>
      <c r="F642">
        <v>3.0189166158943399</v>
      </c>
      <c r="G642">
        <v>0.88836279705638899</v>
      </c>
      <c r="H642">
        <v>2.33456628679073</v>
      </c>
      <c r="I642">
        <v>1.48568409016939</v>
      </c>
      <c r="J642" t="str">
        <f>IF(Table1[[#This Row],[a_uiqm]]&lt;Table1[[#This Row],[b_uiqm]],"Naik","Turun")</f>
        <v>Naik</v>
      </c>
      <c r="K642" t="str">
        <f>IF(Table1[[#This Row],[b_uiqm]]&lt;Table1[[#This Row],[c_uiqm]],"Naik","Turun")</f>
        <v>Turun</v>
      </c>
      <c r="L642" t="str">
        <f>IF(Table1[[#This Row],[a_uiqm]]&lt;Table1[[#This Row],[c_uiqm]],"Naik","Turun")</f>
        <v>Turun</v>
      </c>
      <c r="M642">
        <f>Table1[[#This Row],[c_uiqm]]-Table1[[#This Row],[a_uiqm]]</f>
        <v>-0.54977964178499006</v>
      </c>
      <c r="N642" t="str">
        <f>IF(Table1[[#This Row],[a_uciqe]]&lt;Table1[[#This Row],[b_uciqe]],"Naik","Turun")</f>
        <v>Turun</v>
      </c>
      <c r="O642" t="str">
        <f>IF(Table1[[#This Row],[b_uciqe]]&lt;Table1[[#This Row],[c_uciqe]],"Naik","Turun")</f>
        <v>Naik</v>
      </c>
      <c r="P642" t="str">
        <f>IF(Table1[[#This Row],[a_uciqe]]&lt;Table1[[#This Row],[c_uciqe]],"Naik","Turun")</f>
        <v>Naik</v>
      </c>
      <c r="Q642" t="s">
        <v>10</v>
      </c>
      <c r="R642" t="s">
        <v>19</v>
      </c>
      <c r="S642" t="s">
        <v>19</v>
      </c>
      <c r="T642" t="s">
        <v>19</v>
      </c>
    </row>
    <row r="643" spans="1:20" hidden="1" x14ac:dyDescent="0.25">
      <c r="A643">
        <v>641</v>
      </c>
      <c r="B643" t="s">
        <v>654</v>
      </c>
      <c r="C643" t="s">
        <v>19</v>
      </c>
      <c r="D643">
        <v>3.0926005052379701</v>
      </c>
      <c r="E643">
        <v>1.01054108945637</v>
      </c>
      <c r="F643">
        <v>3.0761691745450501</v>
      </c>
      <c r="G643">
        <v>0.98933006224917097</v>
      </c>
      <c r="H643">
        <v>2.3278276151413499</v>
      </c>
      <c r="I643">
        <v>2.2761808455211998</v>
      </c>
      <c r="J643" t="str">
        <f>IF(Table1[[#This Row],[a_uiqm]]&lt;Table1[[#This Row],[b_uiqm]],"Naik","Turun")</f>
        <v>Turun</v>
      </c>
      <c r="K643" t="str">
        <f>IF(Table1[[#This Row],[b_uiqm]]&lt;Table1[[#This Row],[c_uiqm]],"Naik","Turun")</f>
        <v>Turun</v>
      </c>
      <c r="L643" t="str">
        <f>IF(Table1[[#This Row],[a_uiqm]]&lt;Table1[[#This Row],[c_uiqm]],"Naik","Turun")</f>
        <v>Turun</v>
      </c>
      <c r="M643">
        <f>Table1[[#This Row],[c_uiqm]]-Table1[[#This Row],[a_uiqm]]</f>
        <v>-0.76477289009662019</v>
      </c>
      <c r="N643" t="str">
        <f>IF(Table1[[#This Row],[a_uciqe]]&lt;Table1[[#This Row],[b_uciqe]],"Naik","Turun")</f>
        <v>Turun</v>
      </c>
      <c r="O643" t="str">
        <f>IF(Table1[[#This Row],[b_uciqe]]&lt;Table1[[#This Row],[c_uciqe]],"Naik","Turun")</f>
        <v>Naik</v>
      </c>
      <c r="P643" t="str">
        <f>IF(Table1[[#This Row],[a_uciqe]]&lt;Table1[[#This Row],[c_uciqe]],"Naik","Turun")</f>
        <v>Naik</v>
      </c>
      <c r="Q643" t="s">
        <v>19</v>
      </c>
      <c r="R643" t="s">
        <v>19</v>
      </c>
      <c r="S643" t="s">
        <v>19</v>
      </c>
      <c r="T643" t="s">
        <v>19</v>
      </c>
    </row>
    <row r="644" spans="1:20" hidden="1" x14ac:dyDescent="0.25">
      <c r="A644">
        <v>642</v>
      </c>
      <c r="B644" t="s">
        <v>655</v>
      </c>
      <c r="C644" t="s">
        <v>19</v>
      </c>
      <c r="D644">
        <v>2.6688867633053199</v>
      </c>
      <c r="E644">
        <v>2.0145630256241902</v>
      </c>
      <c r="F644">
        <v>2.6265139668539699</v>
      </c>
      <c r="G644">
        <v>2.1016975195040799</v>
      </c>
      <c r="H644">
        <v>2.42786477032279</v>
      </c>
      <c r="I644">
        <v>2.2807696945661098</v>
      </c>
      <c r="J644" t="str">
        <f>IF(Table1[[#This Row],[a_uiqm]]&lt;Table1[[#This Row],[b_uiqm]],"Naik","Turun")</f>
        <v>Turun</v>
      </c>
      <c r="K644" t="str">
        <f>IF(Table1[[#This Row],[b_uiqm]]&lt;Table1[[#This Row],[c_uiqm]],"Naik","Turun")</f>
        <v>Turun</v>
      </c>
      <c r="L644" t="str">
        <f>IF(Table1[[#This Row],[a_uiqm]]&lt;Table1[[#This Row],[c_uiqm]],"Naik","Turun")</f>
        <v>Turun</v>
      </c>
      <c r="M644">
        <f>Table1[[#This Row],[c_uiqm]]-Table1[[#This Row],[a_uiqm]]</f>
        <v>-0.24102199298252991</v>
      </c>
      <c r="N644" t="str">
        <f>IF(Table1[[#This Row],[a_uciqe]]&lt;Table1[[#This Row],[b_uciqe]],"Naik","Turun")</f>
        <v>Naik</v>
      </c>
      <c r="O644" t="str">
        <f>IF(Table1[[#This Row],[b_uciqe]]&lt;Table1[[#This Row],[c_uciqe]],"Naik","Turun")</f>
        <v>Naik</v>
      </c>
      <c r="P644" t="str">
        <f>IF(Table1[[#This Row],[a_uciqe]]&lt;Table1[[#This Row],[c_uciqe]],"Naik","Turun")</f>
        <v>Naik</v>
      </c>
      <c r="Q644" t="s">
        <v>19</v>
      </c>
      <c r="R644" t="s">
        <v>19</v>
      </c>
      <c r="S644" t="s">
        <v>19</v>
      </c>
      <c r="T644" t="s">
        <v>19</v>
      </c>
    </row>
    <row r="645" spans="1:20" hidden="1" x14ac:dyDescent="0.25">
      <c r="A645">
        <v>643</v>
      </c>
      <c r="B645" t="s">
        <v>656</v>
      </c>
      <c r="C645" t="s">
        <v>12</v>
      </c>
      <c r="D645">
        <v>3.0578618070055601</v>
      </c>
      <c r="E645">
        <v>1.2758388888485399</v>
      </c>
      <c r="F645">
        <v>3.0341433234467399</v>
      </c>
      <c r="G645">
        <v>1.3174084320138</v>
      </c>
      <c r="H645">
        <v>2.8970621835639698</v>
      </c>
      <c r="I645">
        <v>2.0478428345792898</v>
      </c>
      <c r="J645" t="str">
        <f>IF(Table1[[#This Row],[a_uiqm]]&lt;Table1[[#This Row],[b_uiqm]],"Naik","Turun")</f>
        <v>Turun</v>
      </c>
      <c r="K645" t="str">
        <f>IF(Table1[[#This Row],[b_uiqm]]&lt;Table1[[#This Row],[c_uiqm]],"Naik","Turun")</f>
        <v>Turun</v>
      </c>
      <c r="L645" t="str">
        <f>IF(Table1[[#This Row],[a_uiqm]]&lt;Table1[[#This Row],[c_uiqm]],"Naik","Turun")</f>
        <v>Turun</v>
      </c>
      <c r="M645">
        <f>Table1[[#This Row],[c_uiqm]]-Table1[[#This Row],[a_uiqm]]</f>
        <v>-0.16079962344159027</v>
      </c>
      <c r="N645" t="str">
        <f>IF(Table1[[#This Row],[a_uciqe]]&lt;Table1[[#This Row],[b_uciqe]],"Naik","Turun")</f>
        <v>Naik</v>
      </c>
      <c r="O645" t="str">
        <f>IF(Table1[[#This Row],[b_uciqe]]&lt;Table1[[#This Row],[c_uciqe]],"Naik","Turun")</f>
        <v>Naik</v>
      </c>
      <c r="P645" t="str">
        <f>IF(Table1[[#This Row],[a_uciqe]]&lt;Table1[[#This Row],[c_uciqe]],"Naik","Turun")</f>
        <v>Naik</v>
      </c>
      <c r="Q645" t="s">
        <v>12</v>
      </c>
      <c r="R645" t="s">
        <v>19</v>
      </c>
      <c r="S645" t="s">
        <v>19</v>
      </c>
      <c r="T645" t="s">
        <v>19</v>
      </c>
    </row>
    <row r="646" spans="1:20" hidden="1" x14ac:dyDescent="0.25">
      <c r="A646">
        <v>644</v>
      </c>
      <c r="B646" t="s">
        <v>657</v>
      </c>
      <c r="C646" t="s">
        <v>19</v>
      </c>
      <c r="D646">
        <v>2.7963024720150398</v>
      </c>
      <c r="E646">
        <v>3.0970218910356402</v>
      </c>
      <c r="F646">
        <v>2.7459767019196701</v>
      </c>
      <c r="G646">
        <v>3.1816614179572502</v>
      </c>
      <c r="H646">
        <v>1.6220287558961299</v>
      </c>
      <c r="I646">
        <v>4.9286608903367899</v>
      </c>
      <c r="J646" t="str">
        <f>IF(Table1[[#This Row],[a_uiqm]]&lt;Table1[[#This Row],[b_uiqm]],"Naik","Turun")</f>
        <v>Turun</v>
      </c>
      <c r="K646" t="str">
        <f>IF(Table1[[#This Row],[b_uiqm]]&lt;Table1[[#This Row],[c_uiqm]],"Naik","Turun")</f>
        <v>Turun</v>
      </c>
      <c r="L646" t="str">
        <f>IF(Table1[[#This Row],[a_uiqm]]&lt;Table1[[#This Row],[c_uiqm]],"Naik","Turun")</f>
        <v>Turun</v>
      </c>
      <c r="M646">
        <f>Table1[[#This Row],[c_uiqm]]-Table1[[#This Row],[a_uiqm]]</f>
        <v>-1.1742737161189098</v>
      </c>
      <c r="N646" t="str">
        <f>IF(Table1[[#This Row],[a_uciqe]]&lt;Table1[[#This Row],[b_uciqe]],"Naik","Turun")</f>
        <v>Naik</v>
      </c>
      <c r="O646" t="str">
        <f>IF(Table1[[#This Row],[b_uciqe]]&lt;Table1[[#This Row],[c_uciqe]],"Naik","Turun")</f>
        <v>Naik</v>
      </c>
      <c r="P646" t="str">
        <f>IF(Table1[[#This Row],[a_uciqe]]&lt;Table1[[#This Row],[c_uciqe]],"Naik","Turun")</f>
        <v>Naik</v>
      </c>
      <c r="Q646" t="s">
        <v>19</v>
      </c>
      <c r="R646" t="s">
        <v>19</v>
      </c>
      <c r="S646" t="s">
        <v>19</v>
      </c>
      <c r="T646" t="s">
        <v>19</v>
      </c>
    </row>
    <row r="647" spans="1:20" hidden="1" x14ac:dyDescent="0.25">
      <c r="A647">
        <v>645</v>
      </c>
      <c r="B647" t="s">
        <v>658</v>
      </c>
      <c r="C647" t="s">
        <v>12</v>
      </c>
      <c r="D647">
        <v>1.7201254055044</v>
      </c>
      <c r="E647">
        <v>0.88041112697831703</v>
      </c>
      <c r="F647">
        <v>1.7438011619703799</v>
      </c>
      <c r="G647">
        <v>0.91484419021706598</v>
      </c>
      <c r="H647">
        <v>2.0693564088499898</v>
      </c>
      <c r="I647">
        <v>1.0739925703593201</v>
      </c>
      <c r="J647" t="str">
        <f>IF(Table1[[#This Row],[a_uiqm]]&lt;Table1[[#This Row],[b_uiqm]],"Naik","Turun")</f>
        <v>Naik</v>
      </c>
      <c r="K647" t="str">
        <f>IF(Table1[[#This Row],[b_uiqm]]&lt;Table1[[#This Row],[c_uiqm]],"Naik","Turun")</f>
        <v>Naik</v>
      </c>
      <c r="L647" t="str">
        <f>IF(Table1[[#This Row],[a_uiqm]]&lt;Table1[[#This Row],[c_uiqm]],"Naik","Turun")</f>
        <v>Naik</v>
      </c>
      <c r="M647">
        <f>Table1[[#This Row],[c_uiqm]]-Table1[[#This Row],[a_uiqm]]</f>
        <v>0.34923100334558987</v>
      </c>
      <c r="N647" t="str">
        <f>IF(Table1[[#This Row],[a_uciqe]]&lt;Table1[[#This Row],[b_uciqe]],"Naik","Turun")</f>
        <v>Naik</v>
      </c>
      <c r="O647" t="str">
        <f>IF(Table1[[#This Row],[b_uciqe]]&lt;Table1[[#This Row],[c_uciqe]],"Naik","Turun")</f>
        <v>Naik</v>
      </c>
      <c r="P647" t="str">
        <f>IF(Table1[[#This Row],[a_uciqe]]&lt;Table1[[#This Row],[c_uciqe]],"Naik","Turun")</f>
        <v>Naik</v>
      </c>
      <c r="Q647" t="s">
        <v>12</v>
      </c>
      <c r="R647" t="s">
        <v>19</v>
      </c>
      <c r="S647" t="s">
        <v>19</v>
      </c>
      <c r="T647" t="s">
        <v>19</v>
      </c>
    </row>
    <row r="648" spans="1:20" hidden="1" x14ac:dyDescent="0.25">
      <c r="A648">
        <v>646</v>
      </c>
      <c r="B648" t="s">
        <v>659</v>
      </c>
      <c r="C648" t="s">
        <v>10</v>
      </c>
      <c r="D648">
        <v>1.68270122359289</v>
      </c>
      <c r="E648">
        <v>0.61694098696077504</v>
      </c>
      <c r="F648">
        <v>1.73329667264374</v>
      </c>
      <c r="G648">
        <v>0.616480062629847</v>
      </c>
      <c r="H648">
        <v>2.1191926152342599</v>
      </c>
      <c r="I648">
        <v>0.91446418926790596</v>
      </c>
      <c r="J648" t="str">
        <f>IF(Table1[[#This Row],[a_uiqm]]&lt;Table1[[#This Row],[b_uiqm]],"Naik","Turun")</f>
        <v>Naik</v>
      </c>
      <c r="K648" t="str">
        <f>IF(Table1[[#This Row],[b_uiqm]]&lt;Table1[[#This Row],[c_uiqm]],"Naik","Turun")</f>
        <v>Naik</v>
      </c>
      <c r="L648" t="str">
        <f>IF(Table1[[#This Row],[a_uiqm]]&lt;Table1[[#This Row],[c_uiqm]],"Naik","Turun")</f>
        <v>Naik</v>
      </c>
      <c r="M648">
        <f>Table1[[#This Row],[c_uiqm]]-Table1[[#This Row],[a_uiqm]]</f>
        <v>0.43649139164136996</v>
      </c>
      <c r="N648" t="str">
        <f>IF(Table1[[#This Row],[a_uciqe]]&lt;Table1[[#This Row],[b_uciqe]],"Naik","Turun")</f>
        <v>Turun</v>
      </c>
      <c r="O648" t="str">
        <f>IF(Table1[[#This Row],[b_uciqe]]&lt;Table1[[#This Row],[c_uciqe]],"Naik","Turun")</f>
        <v>Naik</v>
      </c>
      <c r="P648" t="str">
        <f>IF(Table1[[#This Row],[a_uciqe]]&lt;Table1[[#This Row],[c_uciqe]],"Naik","Turun")</f>
        <v>Naik</v>
      </c>
      <c r="Q648" t="s">
        <v>10</v>
      </c>
      <c r="R648" t="s">
        <v>19</v>
      </c>
      <c r="S648" t="s">
        <v>19</v>
      </c>
      <c r="T648" t="s">
        <v>19</v>
      </c>
    </row>
    <row r="649" spans="1:20" hidden="1" x14ac:dyDescent="0.25">
      <c r="A649">
        <v>647</v>
      </c>
      <c r="B649" t="s">
        <v>660</v>
      </c>
      <c r="C649" t="s">
        <v>12</v>
      </c>
      <c r="D649">
        <v>2.0762480032749799</v>
      </c>
      <c r="E649">
        <v>0.44147228269565802</v>
      </c>
      <c r="F649">
        <v>2.0375565695262599</v>
      </c>
      <c r="G649">
        <v>0.46235814347809301</v>
      </c>
      <c r="H649">
        <v>2.49384131407915</v>
      </c>
      <c r="I649">
        <v>0.48111331429669402</v>
      </c>
      <c r="J649" t="str">
        <f>IF(Table1[[#This Row],[a_uiqm]]&lt;Table1[[#This Row],[b_uiqm]],"Naik","Turun")</f>
        <v>Turun</v>
      </c>
      <c r="K649" t="str">
        <f>IF(Table1[[#This Row],[b_uiqm]]&lt;Table1[[#This Row],[c_uiqm]],"Naik","Turun")</f>
        <v>Naik</v>
      </c>
      <c r="L649" t="str">
        <f>IF(Table1[[#This Row],[a_uiqm]]&lt;Table1[[#This Row],[c_uiqm]],"Naik","Turun")</f>
        <v>Naik</v>
      </c>
      <c r="M649">
        <f>Table1[[#This Row],[c_uiqm]]-Table1[[#This Row],[a_uiqm]]</f>
        <v>0.41759331080417006</v>
      </c>
      <c r="N649" t="str">
        <f>IF(Table1[[#This Row],[a_uciqe]]&lt;Table1[[#This Row],[b_uciqe]],"Naik","Turun")</f>
        <v>Naik</v>
      </c>
      <c r="O649" t="str">
        <f>IF(Table1[[#This Row],[b_uciqe]]&lt;Table1[[#This Row],[c_uciqe]],"Naik","Turun")</f>
        <v>Naik</v>
      </c>
      <c r="P649" t="str">
        <f>IF(Table1[[#This Row],[a_uciqe]]&lt;Table1[[#This Row],[c_uciqe]],"Naik","Turun")</f>
        <v>Naik</v>
      </c>
      <c r="Q649" t="s">
        <v>12</v>
      </c>
      <c r="R649" t="s">
        <v>19</v>
      </c>
      <c r="S649" t="s">
        <v>19</v>
      </c>
      <c r="T649" t="s">
        <v>19</v>
      </c>
    </row>
    <row r="650" spans="1:20" hidden="1" x14ac:dyDescent="0.25">
      <c r="A650">
        <v>648</v>
      </c>
      <c r="B650" t="s">
        <v>661</v>
      </c>
      <c r="C650" t="s">
        <v>12</v>
      </c>
      <c r="D650">
        <v>2.1316128930220901</v>
      </c>
      <c r="E650">
        <v>0.92879083137252405</v>
      </c>
      <c r="F650">
        <v>2.1947418856800498</v>
      </c>
      <c r="G650">
        <v>0.93817790360500697</v>
      </c>
      <c r="H650">
        <v>2.3514195012273702</v>
      </c>
      <c r="I650">
        <v>1.32273707381351</v>
      </c>
      <c r="J650" t="str">
        <f>IF(Table1[[#This Row],[a_uiqm]]&lt;Table1[[#This Row],[b_uiqm]],"Naik","Turun")</f>
        <v>Naik</v>
      </c>
      <c r="K650" t="str">
        <f>IF(Table1[[#This Row],[b_uiqm]]&lt;Table1[[#This Row],[c_uiqm]],"Naik","Turun")</f>
        <v>Naik</v>
      </c>
      <c r="L650" t="str">
        <f>IF(Table1[[#This Row],[a_uiqm]]&lt;Table1[[#This Row],[c_uiqm]],"Naik","Turun")</f>
        <v>Naik</v>
      </c>
      <c r="M650">
        <f>Table1[[#This Row],[c_uiqm]]-Table1[[#This Row],[a_uiqm]]</f>
        <v>0.21980660820528009</v>
      </c>
      <c r="N650" t="str">
        <f>IF(Table1[[#This Row],[a_uciqe]]&lt;Table1[[#This Row],[b_uciqe]],"Naik","Turun")</f>
        <v>Naik</v>
      </c>
      <c r="O650" t="str">
        <f>IF(Table1[[#This Row],[b_uciqe]]&lt;Table1[[#This Row],[c_uciqe]],"Naik","Turun")</f>
        <v>Naik</v>
      </c>
      <c r="P650" t="str">
        <f>IF(Table1[[#This Row],[a_uciqe]]&lt;Table1[[#This Row],[c_uciqe]],"Naik","Turun")</f>
        <v>Naik</v>
      </c>
      <c r="Q650" t="s">
        <v>12</v>
      </c>
      <c r="R650" t="s">
        <v>19</v>
      </c>
      <c r="S650" t="s">
        <v>19</v>
      </c>
      <c r="T650" t="s">
        <v>19</v>
      </c>
    </row>
    <row r="651" spans="1:20" hidden="1" x14ac:dyDescent="0.25">
      <c r="A651">
        <v>649</v>
      </c>
      <c r="B651" t="s">
        <v>662</v>
      </c>
      <c r="C651" t="s">
        <v>12</v>
      </c>
      <c r="D651">
        <v>2.2099777977169999</v>
      </c>
      <c r="E651">
        <v>0.75122265347474604</v>
      </c>
      <c r="F651">
        <v>2.32339559747858</v>
      </c>
      <c r="G651">
        <v>0.76725149891521505</v>
      </c>
      <c r="H651">
        <v>2.316747386221</v>
      </c>
      <c r="I651">
        <v>1.31084694780105</v>
      </c>
      <c r="J651" t="str">
        <f>IF(Table1[[#This Row],[a_uiqm]]&lt;Table1[[#This Row],[b_uiqm]],"Naik","Turun")</f>
        <v>Naik</v>
      </c>
      <c r="K651" t="str">
        <f>IF(Table1[[#This Row],[b_uiqm]]&lt;Table1[[#This Row],[c_uiqm]],"Naik","Turun")</f>
        <v>Turun</v>
      </c>
      <c r="L651" t="str">
        <f>IF(Table1[[#This Row],[a_uiqm]]&lt;Table1[[#This Row],[c_uiqm]],"Naik","Turun")</f>
        <v>Naik</v>
      </c>
      <c r="M651">
        <f>Table1[[#This Row],[c_uiqm]]-Table1[[#This Row],[a_uiqm]]</f>
        <v>0.10676958850400009</v>
      </c>
      <c r="N651" t="str">
        <f>IF(Table1[[#This Row],[a_uciqe]]&lt;Table1[[#This Row],[b_uciqe]],"Naik","Turun")</f>
        <v>Naik</v>
      </c>
      <c r="O651" t="str">
        <f>IF(Table1[[#This Row],[b_uciqe]]&lt;Table1[[#This Row],[c_uciqe]],"Naik","Turun")</f>
        <v>Naik</v>
      </c>
      <c r="P651" t="str">
        <f>IF(Table1[[#This Row],[a_uciqe]]&lt;Table1[[#This Row],[c_uciqe]],"Naik","Turun")</f>
        <v>Naik</v>
      </c>
      <c r="Q651" t="s">
        <v>12</v>
      </c>
      <c r="R651" t="s">
        <v>19</v>
      </c>
      <c r="S651" t="s">
        <v>19</v>
      </c>
      <c r="T651" t="s">
        <v>19</v>
      </c>
    </row>
    <row r="652" spans="1:20" hidden="1" x14ac:dyDescent="0.25">
      <c r="A652">
        <v>650</v>
      </c>
      <c r="B652" t="s">
        <v>663</v>
      </c>
      <c r="C652" t="s">
        <v>19</v>
      </c>
      <c r="D652">
        <v>2.7243664300153498</v>
      </c>
      <c r="E652">
        <v>0.77246140587302503</v>
      </c>
      <c r="F652">
        <v>2.7148686137945202</v>
      </c>
      <c r="G652">
        <v>0.77937981096597597</v>
      </c>
      <c r="H652">
        <v>2.4611410406778398</v>
      </c>
      <c r="I652">
        <v>1.48267433804593</v>
      </c>
      <c r="J652" t="str">
        <f>IF(Table1[[#This Row],[a_uiqm]]&lt;Table1[[#This Row],[b_uiqm]],"Naik","Turun")</f>
        <v>Turun</v>
      </c>
      <c r="K652" t="str">
        <f>IF(Table1[[#This Row],[b_uiqm]]&lt;Table1[[#This Row],[c_uiqm]],"Naik","Turun")</f>
        <v>Turun</v>
      </c>
      <c r="L652" t="str">
        <f>IF(Table1[[#This Row],[a_uiqm]]&lt;Table1[[#This Row],[c_uiqm]],"Naik","Turun")</f>
        <v>Turun</v>
      </c>
      <c r="M652">
        <f>Table1[[#This Row],[c_uiqm]]-Table1[[#This Row],[a_uiqm]]</f>
        <v>-0.26322538933751005</v>
      </c>
      <c r="N652" t="str">
        <f>IF(Table1[[#This Row],[a_uciqe]]&lt;Table1[[#This Row],[b_uciqe]],"Naik","Turun")</f>
        <v>Naik</v>
      </c>
      <c r="O652" t="str">
        <f>IF(Table1[[#This Row],[b_uciqe]]&lt;Table1[[#This Row],[c_uciqe]],"Naik","Turun")</f>
        <v>Naik</v>
      </c>
      <c r="P652" t="str">
        <f>IF(Table1[[#This Row],[a_uciqe]]&lt;Table1[[#This Row],[c_uciqe]],"Naik","Turun")</f>
        <v>Naik</v>
      </c>
      <c r="Q652" t="s">
        <v>19</v>
      </c>
      <c r="R652" t="s">
        <v>19</v>
      </c>
      <c r="S652" t="s">
        <v>19</v>
      </c>
      <c r="T652" t="s">
        <v>19</v>
      </c>
    </row>
    <row r="653" spans="1:20" x14ac:dyDescent="0.25">
      <c r="A653">
        <v>245</v>
      </c>
      <c r="B653" t="s">
        <v>258</v>
      </c>
      <c r="C653" t="s">
        <v>10</v>
      </c>
      <c r="D653">
        <v>2.2595420806190298</v>
      </c>
      <c r="E653">
        <v>2.05244117854869</v>
      </c>
      <c r="F653">
        <v>2.31823721176572</v>
      </c>
      <c r="G653">
        <v>1.5480559266472</v>
      </c>
      <c r="H653">
        <v>1.9020869254833399</v>
      </c>
      <c r="I653">
        <v>3.6648742260001899</v>
      </c>
      <c r="J653" t="str">
        <f>IF(Table1[[#This Row],[a_uiqm]]&lt;Table1[[#This Row],[b_uiqm]],"Naik","Turun")</f>
        <v>Naik</v>
      </c>
      <c r="K653" t="str">
        <f>IF(Table1[[#This Row],[b_uiqm]]&lt;Table1[[#This Row],[c_uiqm]],"Naik","Turun")</f>
        <v>Turun</v>
      </c>
      <c r="L653" t="str">
        <f>IF(Table1[[#This Row],[a_uiqm]]&lt;Table1[[#This Row],[c_uiqm]],"Naik","Turun")</f>
        <v>Turun</v>
      </c>
      <c r="M653">
        <f>Table1[[#This Row],[c_uiqm]]-Table1[[#This Row],[a_uiqm]]</f>
        <v>-0.35745515513568993</v>
      </c>
      <c r="N653" t="str">
        <f>IF(Table1[[#This Row],[a_uciqe]]&lt;Table1[[#This Row],[b_uciqe]],"Naik","Turun")</f>
        <v>Turun</v>
      </c>
      <c r="O653" t="str">
        <f>IF(Table1[[#This Row],[b_uciqe]]&lt;Table1[[#This Row],[c_uciqe]],"Naik","Turun")</f>
        <v>Naik</v>
      </c>
      <c r="P653" t="str">
        <f>IF(Table1[[#This Row],[a_uciqe]]&lt;Table1[[#This Row],[c_uciqe]],"Naik","Turun")</f>
        <v>Naik</v>
      </c>
      <c r="Q653" t="s">
        <v>10</v>
      </c>
      <c r="R653" t="s">
        <v>78</v>
      </c>
      <c r="S653" t="s">
        <v>78</v>
      </c>
      <c r="T653" t="s">
        <v>78</v>
      </c>
    </row>
    <row r="654" spans="1:20" hidden="1" x14ac:dyDescent="0.25">
      <c r="A654">
        <v>652</v>
      </c>
      <c r="B654" t="s">
        <v>665</v>
      </c>
      <c r="C654" t="s">
        <v>10</v>
      </c>
      <c r="D654">
        <v>2.4847712500707102</v>
      </c>
      <c r="E654">
        <v>2.0353810941586099</v>
      </c>
      <c r="F654">
        <v>2.4706440130062699</v>
      </c>
      <c r="G654">
        <v>1.94861175904037</v>
      </c>
      <c r="H654">
        <v>1.7553535092319601</v>
      </c>
      <c r="I654">
        <v>3.7859831227963801</v>
      </c>
      <c r="J654" t="str">
        <f>IF(Table1[[#This Row],[a_uiqm]]&lt;Table1[[#This Row],[b_uiqm]],"Naik","Turun")</f>
        <v>Turun</v>
      </c>
      <c r="K654" t="str">
        <f>IF(Table1[[#This Row],[b_uiqm]]&lt;Table1[[#This Row],[c_uiqm]],"Naik","Turun")</f>
        <v>Turun</v>
      </c>
      <c r="L654" t="str">
        <f>IF(Table1[[#This Row],[a_uiqm]]&lt;Table1[[#This Row],[c_uiqm]],"Naik","Turun")</f>
        <v>Turun</v>
      </c>
      <c r="M654">
        <f>Table1[[#This Row],[c_uiqm]]-Table1[[#This Row],[a_uiqm]]</f>
        <v>-0.72941774083875011</v>
      </c>
      <c r="N654" t="str">
        <f>IF(Table1[[#This Row],[a_uciqe]]&lt;Table1[[#This Row],[b_uciqe]],"Naik","Turun")</f>
        <v>Turun</v>
      </c>
      <c r="O654" t="str">
        <f>IF(Table1[[#This Row],[b_uciqe]]&lt;Table1[[#This Row],[c_uciqe]],"Naik","Turun")</f>
        <v>Naik</v>
      </c>
      <c r="P654" t="str">
        <f>IF(Table1[[#This Row],[a_uciqe]]&lt;Table1[[#This Row],[c_uciqe]],"Naik","Turun")</f>
        <v>Naik</v>
      </c>
      <c r="Q654" t="s">
        <v>10</v>
      </c>
      <c r="R654" t="s">
        <v>19</v>
      </c>
      <c r="S654" t="s">
        <v>19</v>
      </c>
      <c r="T654" t="s">
        <v>19</v>
      </c>
    </row>
    <row r="655" spans="1:20" hidden="1" x14ac:dyDescent="0.25">
      <c r="A655">
        <v>653</v>
      </c>
      <c r="B655" t="s">
        <v>666</v>
      </c>
      <c r="C655" t="s">
        <v>10</v>
      </c>
      <c r="D655">
        <v>2.7097485353842301</v>
      </c>
      <c r="E655">
        <v>0.77663570721687103</v>
      </c>
      <c r="F655">
        <v>2.74037949066929</v>
      </c>
      <c r="G655">
        <v>0.78843516990630302</v>
      </c>
      <c r="H655">
        <v>2.10911833082536</v>
      </c>
      <c r="I655">
        <v>1.9378867578943899</v>
      </c>
      <c r="J655" t="str">
        <f>IF(Table1[[#This Row],[a_uiqm]]&lt;Table1[[#This Row],[b_uiqm]],"Naik","Turun")</f>
        <v>Naik</v>
      </c>
      <c r="K655" t="str">
        <f>IF(Table1[[#This Row],[b_uiqm]]&lt;Table1[[#This Row],[c_uiqm]],"Naik","Turun")</f>
        <v>Turun</v>
      </c>
      <c r="L655" t="str">
        <f>IF(Table1[[#This Row],[a_uiqm]]&lt;Table1[[#This Row],[c_uiqm]],"Naik","Turun")</f>
        <v>Turun</v>
      </c>
      <c r="M655">
        <f>Table1[[#This Row],[c_uiqm]]-Table1[[#This Row],[a_uiqm]]</f>
        <v>-0.60063020455887006</v>
      </c>
      <c r="N655" t="str">
        <f>IF(Table1[[#This Row],[a_uciqe]]&lt;Table1[[#This Row],[b_uciqe]],"Naik","Turun")</f>
        <v>Naik</v>
      </c>
      <c r="O655" t="str">
        <f>IF(Table1[[#This Row],[b_uciqe]]&lt;Table1[[#This Row],[c_uciqe]],"Naik","Turun")</f>
        <v>Naik</v>
      </c>
      <c r="P655" t="str">
        <f>IF(Table1[[#This Row],[a_uciqe]]&lt;Table1[[#This Row],[c_uciqe]],"Naik","Turun")</f>
        <v>Naik</v>
      </c>
      <c r="Q655" t="s">
        <v>10</v>
      </c>
      <c r="R655" t="s">
        <v>19</v>
      </c>
      <c r="S655" t="s">
        <v>19</v>
      </c>
      <c r="T655" t="s">
        <v>19</v>
      </c>
    </row>
    <row r="656" spans="1:20" x14ac:dyDescent="0.25">
      <c r="A656">
        <v>253</v>
      </c>
      <c r="B656" t="s">
        <v>266</v>
      </c>
      <c r="C656" t="s">
        <v>12</v>
      </c>
      <c r="D656">
        <v>3.1865354709230198</v>
      </c>
      <c r="E656">
        <v>1.2565451567024299</v>
      </c>
      <c r="F656">
        <v>3.2026544495307401</v>
      </c>
      <c r="G656">
        <v>1.06871843396829</v>
      </c>
      <c r="H656">
        <v>1.2045862750426799</v>
      </c>
      <c r="I656">
        <v>4.6314940083447897</v>
      </c>
      <c r="J656" t="str">
        <f>IF(Table1[[#This Row],[a_uiqm]]&lt;Table1[[#This Row],[b_uiqm]],"Naik","Turun")</f>
        <v>Naik</v>
      </c>
      <c r="K656" t="str">
        <f>IF(Table1[[#This Row],[b_uiqm]]&lt;Table1[[#This Row],[c_uiqm]],"Naik","Turun")</f>
        <v>Turun</v>
      </c>
      <c r="L656" t="str">
        <f>IF(Table1[[#This Row],[a_uiqm]]&lt;Table1[[#This Row],[c_uiqm]],"Naik","Turun")</f>
        <v>Turun</v>
      </c>
      <c r="M656">
        <f>Table1[[#This Row],[c_uiqm]]-Table1[[#This Row],[a_uiqm]]</f>
        <v>-1.9819491958803399</v>
      </c>
      <c r="N656" t="str">
        <f>IF(Table1[[#This Row],[a_uciqe]]&lt;Table1[[#This Row],[b_uciqe]],"Naik","Turun")</f>
        <v>Turun</v>
      </c>
      <c r="O656" t="str">
        <f>IF(Table1[[#This Row],[b_uciqe]]&lt;Table1[[#This Row],[c_uciqe]],"Naik","Turun")</f>
        <v>Naik</v>
      </c>
      <c r="P656" t="str">
        <f>IF(Table1[[#This Row],[a_uciqe]]&lt;Table1[[#This Row],[c_uciqe]],"Naik","Turun")</f>
        <v>Naik</v>
      </c>
      <c r="Q656" t="s">
        <v>12</v>
      </c>
      <c r="R656" t="s">
        <v>78</v>
      </c>
      <c r="S656" t="s">
        <v>78</v>
      </c>
      <c r="T656" t="s">
        <v>78</v>
      </c>
    </row>
    <row r="657" spans="1:20" hidden="1" x14ac:dyDescent="0.25">
      <c r="A657">
        <v>655</v>
      </c>
      <c r="B657" t="s">
        <v>668</v>
      </c>
      <c r="C657" t="s">
        <v>12</v>
      </c>
      <c r="D657">
        <v>2.7124349563988899</v>
      </c>
      <c r="E657">
        <v>0.97691306010873702</v>
      </c>
      <c r="F657">
        <v>2.6698180512784102</v>
      </c>
      <c r="G657">
        <v>0.98357471291654697</v>
      </c>
      <c r="H657">
        <v>2.5634035355990101</v>
      </c>
      <c r="I657">
        <v>1.7338773810610799</v>
      </c>
      <c r="J657" t="str">
        <f>IF(Table1[[#This Row],[a_uiqm]]&lt;Table1[[#This Row],[b_uiqm]],"Naik","Turun")</f>
        <v>Turun</v>
      </c>
      <c r="K657" t="str">
        <f>IF(Table1[[#This Row],[b_uiqm]]&lt;Table1[[#This Row],[c_uiqm]],"Naik","Turun")</f>
        <v>Turun</v>
      </c>
      <c r="L657" t="str">
        <f>IF(Table1[[#This Row],[a_uiqm]]&lt;Table1[[#This Row],[c_uiqm]],"Naik","Turun")</f>
        <v>Turun</v>
      </c>
      <c r="M657">
        <f>Table1[[#This Row],[c_uiqm]]-Table1[[#This Row],[a_uiqm]]</f>
        <v>-0.14903142079987974</v>
      </c>
      <c r="N657" t="str">
        <f>IF(Table1[[#This Row],[a_uciqe]]&lt;Table1[[#This Row],[b_uciqe]],"Naik","Turun")</f>
        <v>Naik</v>
      </c>
      <c r="O657" t="str">
        <f>IF(Table1[[#This Row],[b_uciqe]]&lt;Table1[[#This Row],[c_uciqe]],"Naik","Turun")</f>
        <v>Naik</v>
      </c>
      <c r="P657" t="str">
        <f>IF(Table1[[#This Row],[a_uciqe]]&lt;Table1[[#This Row],[c_uciqe]],"Naik","Turun")</f>
        <v>Naik</v>
      </c>
      <c r="Q657" t="s">
        <v>12</v>
      </c>
      <c r="R657" t="s">
        <v>19</v>
      </c>
      <c r="S657" t="s">
        <v>19</v>
      </c>
      <c r="T657" t="s">
        <v>19</v>
      </c>
    </row>
    <row r="658" spans="1:20" hidden="1" x14ac:dyDescent="0.25">
      <c r="A658">
        <v>656</v>
      </c>
      <c r="B658" t="s">
        <v>669</v>
      </c>
      <c r="C658" t="s">
        <v>19</v>
      </c>
      <c r="D658">
        <v>2.6532802596729801</v>
      </c>
      <c r="E658">
        <v>1.10122414460857</v>
      </c>
      <c r="F658">
        <v>2.62200193074306</v>
      </c>
      <c r="G658">
        <v>1.11297902960915</v>
      </c>
      <c r="H658">
        <v>2.0186826009081198</v>
      </c>
      <c r="I658">
        <v>2.56587784915006</v>
      </c>
      <c r="J658" t="str">
        <f>IF(Table1[[#This Row],[a_uiqm]]&lt;Table1[[#This Row],[b_uiqm]],"Naik","Turun")</f>
        <v>Turun</v>
      </c>
      <c r="K658" t="str">
        <f>IF(Table1[[#This Row],[b_uiqm]]&lt;Table1[[#This Row],[c_uiqm]],"Naik","Turun")</f>
        <v>Turun</v>
      </c>
      <c r="L658" t="str">
        <f>IF(Table1[[#This Row],[a_uiqm]]&lt;Table1[[#This Row],[c_uiqm]],"Naik","Turun")</f>
        <v>Turun</v>
      </c>
      <c r="M658">
        <f>Table1[[#This Row],[c_uiqm]]-Table1[[#This Row],[a_uiqm]]</f>
        <v>-0.6345976587648603</v>
      </c>
      <c r="N658" t="str">
        <f>IF(Table1[[#This Row],[a_uciqe]]&lt;Table1[[#This Row],[b_uciqe]],"Naik","Turun")</f>
        <v>Naik</v>
      </c>
      <c r="O658" t="str">
        <f>IF(Table1[[#This Row],[b_uciqe]]&lt;Table1[[#This Row],[c_uciqe]],"Naik","Turun")</f>
        <v>Naik</v>
      </c>
      <c r="P658" t="str">
        <f>IF(Table1[[#This Row],[a_uciqe]]&lt;Table1[[#This Row],[c_uciqe]],"Naik","Turun")</f>
        <v>Naik</v>
      </c>
      <c r="Q658" t="s">
        <v>19</v>
      </c>
      <c r="R658" t="s">
        <v>19</v>
      </c>
      <c r="S658" t="s">
        <v>19</v>
      </c>
      <c r="T658" t="s">
        <v>19</v>
      </c>
    </row>
    <row r="659" spans="1:20" hidden="1" x14ac:dyDescent="0.25">
      <c r="A659">
        <v>657</v>
      </c>
      <c r="B659" t="s">
        <v>670</v>
      </c>
      <c r="C659" t="s">
        <v>10</v>
      </c>
      <c r="D659">
        <v>1.9760452153464501</v>
      </c>
      <c r="E659">
        <v>0.86372643342042998</v>
      </c>
      <c r="F659">
        <v>2.0725776745689402</v>
      </c>
      <c r="G659">
        <v>0.86945771339844202</v>
      </c>
      <c r="H659">
        <v>1.9943795584395601</v>
      </c>
      <c r="I659">
        <v>1.6606550021691999</v>
      </c>
      <c r="J659" t="str">
        <f>IF(Table1[[#This Row],[a_uiqm]]&lt;Table1[[#This Row],[b_uiqm]],"Naik","Turun")</f>
        <v>Naik</v>
      </c>
      <c r="K659" t="str">
        <f>IF(Table1[[#This Row],[b_uiqm]]&lt;Table1[[#This Row],[c_uiqm]],"Naik","Turun")</f>
        <v>Turun</v>
      </c>
      <c r="L659" t="str">
        <f>IF(Table1[[#This Row],[a_uiqm]]&lt;Table1[[#This Row],[c_uiqm]],"Naik","Turun")</f>
        <v>Naik</v>
      </c>
      <c r="M659">
        <f>Table1[[#This Row],[c_uiqm]]-Table1[[#This Row],[a_uiqm]]</f>
        <v>1.8334343093109995E-2</v>
      </c>
      <c r="N659" t="str">
        <f>IF(Table1[[#This Row],[a_uciqe]]&lt;Table1[[#This Row],[b_uciqe]],"Naik","Turun")</f>
        <v>Naik</v>
      </c>
      <c r="O659" t="str">
        <f>IF(Table1[[#This Row],[b_uciqe]]&lt;Table1[[#This Row],[c_uciqe]],"Naik","Turun")</f>
        <v>Naik</v>
      </c>
      <c r="P659" t="str">
        <f>IF(Table1[[#This Row],[a_uciqe]]&lt;Table1[[#This Row],[c_uciqe]],"Naik","Turun")</f>
        <v>Naik</v>
      </c>
      <c r="Q659" t="s">
        <v>10</v>
      </c>
      <c r="R659" t="s">
        <v>19</v>
      </c>
      <c r="S659" t="s">
        <v>19</v>
      </c>
      <c r="T659" t="s">
        <v>19</v>
      </c>
    </row>
    <row r="660" spans="1:20" hidden="1" x14ac:dyDescent="0.25">
      <c r="A660">
        <v>658</v>
      </c>
      <c r="B660" t="s">
        <v>671</v>
      </c>
      <c r="C660" t="s">
        <v>10</v>
      </c>
      <c r="D660">
        <v>2.5060310223692501</v>
      </c>
      <c r="E660">
        <v>1.58325448918083</v>
      </c>
      <c r="F660">
        <v>2.5452914023909199</v>
      </c>
      <c r="G660">
        <v>1.5741550657104799</v>
      </c>
      <c r="H660">
        <v>2.1785721506365099</v>
      </c>
      <c r="I660">
        <v>3.1910873518935601</v>
      </c>
      <c r="J660" t="str">
        <f>IF(Table1[[#This Row],[a_uiqm]]&lt;Table1[[#This Row],[b_uiqm]],"Naik","Turun")</f>
        <v>Naik</v>
      </c>
      <c r="K660" t="str">
        <f>IF(Table1[[#This Row],[b_uiqm]]&lt;Table1[[#This Row],[c_uiqm]],"Naik","Turun")</f>
        <v>Turun</v>
      </c>
      <c r="L660" t="str">
        <f>IF(Table1[[#This Row],[a_uiqm]]&lt;Table1[[#This Row],[c_uiqm]],"Naik","Turun")</f>
        <v>Turun</v>
      </c>
      <c r="M660">
        <f>Table1[[#This Row],[c_uiqm]]-Table1[[#This Row],[a_uiqm]]</f>
        <v>-0.32745887173274024</v>
      </c>
      <c r="N660" t="str">
        <f>IF(Table1[[#This Row],[a_uciqe]]&lt;Table1[[#This Row],[b_uciqe]],"Naik","Turun")</f>
        <v>Turun</v>
      </c>
      <c r="O660" t="str">
        <f>IF(Table1[[#This Row],[b_uciqe]]&lt;Table1[[#This Row],[c_uciqe]],"Naik","Turun")</f>
        <v>Naik</v>
      </c>
      <c r="P660" t="str">
        <f>IF(Table1[[#This Row],[a_uciqe]]&lt;Table1[[#This Row],[c_uciqe]],"Naik","Turun")</f>
        <v>Naik</v>
      </c>
      <c r="Q660" t="s">
        <v>10</v>
      </c>
      <c r="R660" t="s">
        <v>19</v>
      </c>
      <c r="S660" t="s">
        <v>19</v>
      </c>
      <c r="T660" t="s">
        <v>19</v>
      </c>
    </row>
    <row r="661" spans="1:20" hidden="1" x14ac:dyDescent="0.25">
      <c r="A661">
        <v>659</v>
      </c>
      <c r="B661" t="s">
        <v>672</v>
      </c>
      <c r="C661" t="s">
        <v>10</v>
      </c>
      <c r="D661">
        <v>2.2401231983093099</v>
      </c>
      <c r="E661">
        <v>1.2773963051873001</v>
      </c>
      <c r="F661">
        <v>2.3277232452041101</v>
      </c>
      <c r="G661">
        <v>1.2825024769037501</v>
      </c>
      <c r="H661">
        <v>2.0382477345269998</v>
      </c>
      <c r="I661">
        <v>3.5974646767921299</v>
      </c>
      <c r="J661" t="str">
        <f>IF(Table1[[#This Row],[a_uiqm]]&lt;Table1[[#This Row],[b_uiqm]],"Naik","Turun")</f>
        <v>Naik</v>
      </c>
      <c r="K661" t="str">
        <f>IF(Table1[[#This Row],[b_uiqm]]&lt;Table1[[#This Row],[c_uiqm]],"Naik","Turun")</f>
        <v>Turun</v>
      </c>
      <c r="L661" t="str">
        <f>IF(Table1[[#This Row],[a_uiqm]]&lt;Table1[[#This Row],[c_uiqm]],"Naik","Turun")</f>
        <v>Turun</v>
      </c>
      <c r="M661">
        <f>Table1[[#This Row],[c_uiqm]]-Table1[[#This Row],[a_uiqm]]</f>
        <v>-0.20187546378231014</v>
      </c>
      <c r="N661" t="str">
        <f>IF(Table1[[#This Row],[a_uciqe]]&lt;Table1[[#This Row],[b_uciqe]],"Naik","Turun")</f>
        <v>Naik</v>
      </c>
      <c r="O661" t="str">
        <f>IF(Table1[[#This Row],[b_uciqe]]&lt;Table1[[#This Row],[c_uciqe]],"Naik","Turun")</f>
        <v>Naik</v>
      </c>
      <c r="P661" t="str">
        <f>IF(Table1[[#This Row],[a_uciqe]]&lt;Table1[[#This Row],[c_uciqe]],"Naik","Turun")</f>
        <v>Naik</v>
      </c>
      <c r="Q661" t="s">
        <v>10</v>
      </c>
      <c r="R661" t="s">
        <v>19</v>
      </c>
      <c r="S661" t="s">
        <v>19</v>
      </c>
      <c r="T661" t="s">
        <v>19</v>
      </c>
    </row>
    <row r="662" spans="1:20" hidden="1" x14ac:dyDescent="0.25">
      <c r="A662">
        <v>660</v>
      </c>
      <c r="B662" t="s">
        <v>673</v>
      </c>
      <c r="C662" t="s">
        <v>10</v>
      </c>
      <c r="D662">
        <v>2.42304966084623</v>
      </c>
      <c r="E662">
        <v>1.1017508479339599</v>
      </c>
      <c r="F662">
        <v>2.4898092074190101</v>
      </c>
      <c r="G662">
        <v>1.0856609343407799</v>
      </c>
      <c r="H662">
        <v>2.5547673407927598</v>
      </c>
      <c r="I662">
        <v>1.97568656464179</v>
      </c>
      <c r="J662" t="str">
        <f>IF(Table1[[#This Row],[a_uiqm]]&lt;Table1[[#This Row],[b_uiqm]],"Naik","Turun")</f>
        <v>Naik</v>
      </c>
      <c r="K662" t="str">
        <f>IF(Table1[[#This Row],[b_uiqm]]&lt;Table1[[#This Row],[c_uiqm]],"Naik","Turun")</f>
        <v>Naik</v>
      </c>
      <c r="L662" t="str">
        <f>IF(Table1[[#This Row],[a_uiqm]]&lt;Table1[[#This Row],[c_uiqm]],"Naik","Turun")</f>
        <v>Naik</v>
      </c>
      <c r="M662">
        <f>Table1[[#This Row],[c_uiqm]]-Table1[[#This Row],[a_uiqm]]</f>
        <v>0.13171767994652983</v>
      </c>
      <c r="N662" t="str">
        <f>IF(Table1[[#This Row],[a_uciqe]]&lt;Table1[[#This Row],[b_uciqe]],"Naik","Turun")</f>
        <v>Turun</v>
      </c>
      <c r="O662" t="str">
        <f>IF(Table1[[#This Row],[b_uciqe]]&lt;Table1[[#This Row],[c_uciqe]],"Naik","Turun")</f>
        <v>Naik</v>
      </c>
      <c r="P662" t="str">
        <f>IF(Table1[[#This Row],[a_uciqe]]&lt;Table1[[#This Row],[c_uciqe]],"Naik","Turun")</f>
        <v>Naik</v>
      </c>
      <c r="Q662" t="s">
        <v>10</v>
      </c>
      <c r="R662" t="s">
        <v>19</v>
      </c>
      <c r="S662" t="s">
        <v>19</v>
      </c>
      <c r="T662" t="s">
        <v>19</v>
      </c>
    </row>
    <row r="663" spans="1:20" x14ac:dyDescent="0.25">
      <c r="A663">
        <v>257</v>
      </c>
      <c r="B663" t="s">
        <v>270</v>
      </c>
      <c r="C663" t="s">
        <v>12</v>
      </c>
      <c r="D663">
        <v>2.6494593551711398</v>
      </c>
      <c r="E663">
        <v>1.25734524732353</v>
      </c>
      <c r="F663">
        <v>2.6394293030885998</v>
      </c>
      <c r="G663">
        <v>1.2756895236682</v>
      </c>
      <c r="H663">
        <v>2.0931339679212702</v>
      </c>
      <c r="I663">
        <v>2.66110118677059</v>
      </c>
      <c r="J663" t="str">
        <f>IF(Table1[[#This Row],[a_uiqm]]&lt;Table1[[#This Row],[b_uiqm]],"Naik","Turun")</f>
        <v>Turun</v>
      </c>
      <c r="K663" t="str">
        <f>IF(Table1[[#This Row],[b_uiqm]]&lt;Table1[[#This Row],[c_uiqm]],"Naik","Turun")</f>
        <v>Turun</v>
      </c>
      <c r="L663" t="str">
        <f>IF(Table1[[#This Row],[a_uiqm]]&lt;Table1[[#This Row],[c_uiqm]],"Naik","Turun")</f>
        <v>Turun</v>
      </c>
      <c r="M663">
        <f>Table1[[#This Row],[c_uiqm]]-Table1[[#This Row],[a_uiqm]]</f>
        <v>-0.55632538724986969</v>
      </c>
      <c r="N663" t="str">
        <f>IF(Table1[[#This Row],[a_uciqe]]&lt;Table1[[#This Row],[b_uciqe]],"Naik","Turun")</f>
        <v>Naik</v>
      </c>
      <c r="O663" t="str">
        <f>IF(Table1[[#This Row],[b_uciqe]]&lt;Table1[[#This Row],[c_uciqe]],"Naik","Turun")</f>
        <v>Naik</v>
      </c>
      <c r="P663" t="str">
        <f>IF(Table1[[#This Row],[a_uciqe]]&lt;Table1[[#This Row],[c_uciqe]],"Naik","Turun")</f>
        <v>Naik</v>
      </c>
      <c r="Q663" t="s">
        <v>12</v>
      </c>
      <c r="R663" t="s">
        <v>78</v>
      </c>
      <c r="S663" t="s">
        <v>78</v>
      </c>
      <c r="T663" t="s">
        <v>78</v>
      </c>
    </row>
    <row r="664" spans="1:20" hidden="1" x14ac:dyDescent="0.25">
      <c r="A664">
        <v>662</v>
      </c>
      <c r="B664" t="s">
        <v>675</v>
      </c>
      <c r="C664" t="s">
        <v>10</v>
      </c>
      <c r="D664">
        <v>1.7109948545058999</v>
      </c>
      <c r="E664">
        <v>2.1140107774059702</v>
      </c>
      <c r="F664">
        <v>1.71266673722822</v>
      </c>
      <c r="G664">
        <v>2.1784229727191899</v>
      </c>
      <c r="H664">
        <v>1.4326974431335</v>
      </c>
      <c r="I664">
        <v>3.0135359289723</v>
      </c>
      <c r="J664" t="str">
        <f>IF(Table1[[#This Row],[a_uiqm]]&lt;Table1[[#This Row],[b_uiqm]],"Naik","Turun")</f>
        <v>Naik</v>
      </c>
      <c r="K664" t="str">
        <f>IF(Table1[[#This Row],[b_uiqm]]&lt;Table1[[#This Row],[c_uiqm]],"Naik","Turun")</f>
        <v>Turun</v>
      </c>
      <c r="L664" t="str">
        <f>IF(Table1[[#This Row],[a_uiqm]]&lt;Table1[[#This Row],[c_uiqm]],"Naik","Turun")</f>
        <v>Turun</v>
      </c>
      <c r="M664">
        <f>Table1[[#This Row],[c_uiqm]]-Table1[[#This Row],[a_uiqm]]</f>
        <v>-0.27829741137239994</v>
      </c>
      <c r="N664" t="str">
        <f>IF(Table1[[#This Row],[a_uciqe]]&lt;Table1[[#This Row],[b_uciqe]],"Naik","Turun")</f>
        <v>Naik</v>
      </c>
      <c r="O664" t="str">
        <f>IF(Table1[[#This Row],[b_uciqe]]&lt;Table1[[#This Row],[c_uciqe]],"Naik","Turun")</f>
        <v>Naik</v>
      </c>
      <c r="P664" t="str">
        <f>IF(Table1[[#This Row],[a_uciqe]]&lt;Table1[[#This Row],[c_uciqe]],"Naik","Turun")</f>
        <v>Naik</v>
      </c>
      <c r="Q664" t="s">
        <v>10</v>
      </c>
      <c r="R664" t="s">
        <v>19</v>
      </c>
      <c r="S664" t="s">
        <v>19</v>
      </c>
      <c r="T664" t="s">
        <v>19</v>
      </c>
    </row>
    <row r="665" spans="1:20" hidden="1" x14ac:dyDescent="0.25">
      <c r="A665">
        <v>663</v>
      </c>
      <c r="B665" t="s">
        <v>676</v>
      </c>
      <c r="C665" t="s">
        <v>12</v>
      </c>
      <c r="D665">
        <v>2.20945091157586</v>
      </c>
      <c r="E665">
        <v>0.96620596337937303</v>
      </c>
      <c r="F665">
        <v>2.2869345834938399</v>
      </c>
      <c r="G665">
        <v>0.98309235442146603</v>
      </c>
      <c r="H665">
        <v>2.2015087769619099</v>
      </c>
      <c r="I665">
        <v>2.1038343112443898</v>
      </c>
      <c r="J665" t="str">
        <f>IF(Table1[[#This Row],[a_uiqm]]&lt;Table1[[#This Row],[b_uiqm]],"Naik","Turun")</f>
        <v>Naik</v>
      </c>
      <c r="K665" t="str">
        <f>IF(Table1[[#This Row],[b_uiqm]]&lt;Table1[[#This Row],[c_uiqm]],"Naik","Turun")</f>
        <v>Turun</v>
      </c>
      <c r="L665" t="str">
        <f>IF(Table1[[#This Row],[a_uiqm]]&lt;Table1[[#This Row],[c_uiqm]],"Naik","Turun")</f>
        <v>Turun</v>
      </c>
      <c r="M665">
        <f>Table1[[#This Row],[c_uiqm]]-Table1[[#This Row],[a_uiqm]]</f>
        <v>-7.9421346139501026E-3</v>
      </c>
      <c r="N665" t="str">
        <f>IF(Table1[[#This Row],[a_uciqe]]&lt;Table1[[#This Row],[b_uciqe]],"Naik","Turun")</f>
        <v>Naik</v>
      </c>
      <c r="O665" t="str">
        <f>IF(Table1[[#This Row],[b_uciqe]]&lt;Table1[[#This Row],[c_uciqe]],"Naik","Turun")</f>
        <v>Naik</v>
      </c>
      <c r="P665" t="str">
        <f>IF(Table1[[#This Row],[a_uciqe]]&lt;Table1[[#This Row],[c_uciqe]],"Naik","Turun")</f>
        <v>Naik</v>
      </c>
      <c r="Q665" t="s">
        <v>12</v>
      </c>
      <c r="R665" t="s">
        <v>19</v>
      </c>
      <c r="S665" t="s">
        <v>19</v>
      </c>
      <c r="T665" t="s">
        <v>19</v>
      </c>
    </row>
    <row r="666" spans="1:20" x14ac:dyDescent="0.25">
      <c r="A666">
        <v>259</v>
      </c>
      <c r="B666" t="s">
        <v>272</v>
      </c>
      <c r="C666" t="s">
        <v>12</v>
      </c>
      <c r="D666">
        <v>1.9704068212475701</v>
      </c>
      <c r="E666">
        <v>1.18633126444605</v>
      </c>
      <c r="F666">
        <v>1.9666488349217599</v>
      </c>
      <c r="G666">
        <v>1.2154087404092999</v>
      </c>
      <c r="H666">
        <v>2.0137966973367698</v>
      </c>
      <c r="I666">
        <v>2.0893081183503299</v>
      </c>
      <c r="J666" t="str">
        <f>IF(Table1[[#This Row],[a_uiqm]]&lt;Table1[[#This Row],[b_uiqm]],"Naik","Turun")</f>
        <v>Turun</v>
      </c>
      <c r="K666" t="str">
        <f>IF(Table1[[#This Row],[b_uiqm]]&lt;Table1[[#This Row],[c_uiqm]],"Naik","Turun")</f>
        <v>Naik</v>
      </c>
      <c r="L666" t="str">
        <f>IF(Table1[[#This Row],[a_uiqm]]&lt;Table1[[#This Row],[c_uiqm]],"Naik","Turun")</f>
        <v>Naik</v>
      </c>
      <c r="M666">
        <f>Table1[[#This Row],[c_uiqm]]-Table1[[#This Row],[a_uiqm]]</f>
        <v>4.3389876089199753E-2</v>
      </c>
      <c r="N666" t="str">
        <f>IF(Table1[[#This Row],[a_uciqe]]&lt;Table1[[#This Row],[b_uciqe]],"Naik","Turun")</f>
        <v>Naik</v>
      </c>
      <c r="O666" t="str">
        <f>IF(Table1[[#This Row],[b_uciqe]]&lt;Table1[[#This Row],[c_uciqe]],"Naik","Turun")</f>
        <v>Naik</v>
      </c>
      <c r="P666" t="str">
        <f>IF(Table1[[#This Row],[a_uciqe]]&lt;Table1[[#This Row],[c_uciqe]],"Naik","Turun")</f>
        <v>Naik</v>
      </c>
      <c r="Q666" t="s">
        <v>12</v>
      </c>
      <c r="R666" t="s">
        <v>78</v>
      </c>
      <c r="S666" t="s">
        <v>78</v>
      </c>
      <c r="T666" t="s">
        <v>78</v>
      </c>
    </row>
    <row r="667" spans="1:20" hidden="1" x14ac:dyDescent="0.25">
      <c r="A667">
        <v>665</v>
      </c>
      <c r="B667" t="s">
        <v>678</v>
      </c>
      <c r="C667" t="s">
        <v>10</v>
      </c>
      <c r="D667">
        <v>2.51168309405544</v>
      </c>
      <c r="E667">
        <v>0.92373284427912095</v>
      </c>
      <c r="F667">
        <v>2.4997071752555602</v>
      </c>
      <c r="G667">
        <v>1.0499900681147001</v>
      </c>
      <c r="H667">
        <v>2.0355229789244298</v>
      </c>
      <c r="I667">
        <v>1.76812486382026</v>
      </c>
      <c r="J667" t="str">
        <f>IF(Table1[[#This Row],[a_uiqm]]&lt;Table1[[#This Row],[b_uiqm]],"Naik","Turun")</f>
        <v>Turun</v>
      </c>
      <c r="K667" t="str">
        <f>IF(Table1[[#This Row],[b_uiqm]]&lt;Table1[[#This Row],[c_uiqm]],"Naik","Turun")</f>
        <v>Turun</v>
      </c>
      <c r="L667" t="str">
        <f>IF(Table1[[#This Row],[a_uiqm]]&lt;Table1[[#This Row],[c_uiqm]],"Naik","Turun")</f>
        <v>Turun</v>
      </c>
      <c r="M667">
        <f>Table1[[#This Row],[c_uiqm]]-Table1[[#This Row],[a_uiqm]]</f>
        <v>-0.4761601151310102</v>
      </c>
      <c r="N667" t="str">
        <f>IF(Table1[[#This Row],[a_uciqe]]&lt;Table1[[#This Row],[b_uciqe]],"Naik","Turun")</f>
        <v>Naik</v>
      </c>
      <c r="O667" t="str">
        <f>IF(Table1[[#This Row],[b_uciqe]]&lt;Table1[[#This Row],[c_uciqe]],"Naik","Turun")</f>
        <v>Naik</v>
      </c>
      <c r="P667" t="str">
        <f>IF(Table1[[#This Row],[a_uciqe]]&lt;Table1[[#This Row],[c_uciqe]],"Naik","Turun")</f>
        <v>Naik</v>
      </c>
      <c r="Q667" t="s">
        <v>10</v>
      </c>
      <c r="R667" t="s">
        <v>19</v>
      </c>
      <c r="S667" t="s">
        <v>19</v>
      </c>
      <c r="T667" t="s">
        <v>19</v>
      </c>
    </row>
    <row r="668" spans="1:20" hidden="1" x14ac:dyDescent="0.25">
      <c r="A668">
        <v>666</v>
      </c>
      <c r="B668" t="s">
        <v>679</v>
      </c>
      <c r="C668" t="s">
        <v>19</v>
      </c>
      <c r="D668">
        <v>2.0861422443901199</v>
      </c>
      <c r="E668">
        <v>0.71143740803608801</v>
      </c>
      <c r="F668">
        <v>2.0318137383075099</v>
      </c>
      <c r="G668">
        <v>0.70921385218313304</v>
      </c>
      <c r="H668">
        <v>1.69165826323603</v>
      </c>
      <c r="I668">
        <v>1.03706089050622</v>
      </c>
      <c r="J668" t="str">
        <f>IF(Table1[[#This Row],[a_uiqm]]&lt;Table1[[#This Row],[b_uiqm]],"Naik","Turun")</f>
        <v>Turun</v>
      </c>
      <c r="K668" t="str">
        <f>IF(Table1[[#This Row],[b_uiqm]]&lt;Table1[[#This Row],[c_uiqm]],"Naik","Turun")</f>
        <v>Turun</v>
      </c>
      <c r="L668" t="str">
        <f>IF(Table1[[#This Row],[a_uiqm]]&lt;Table1[[#This Row],[c_uiqm]],"Naik","Turun")</f>
        <v>Turun</v>
      </c>
      <c r="M668">
        <f>Table1[[#This Row],[c_uiqm]]-Table1[[#This Row],[a_uiqm]]</f>
        <v>-0.39448398115408989</v>
      </c>
      <c r="N668" t="str">
        <f>IF(Table1[[#This Row],[a_uciqe]]&lt;Table1[[#This Row],[b_uciqe]],"Naik","Turun")</f>
        <v>Turun</v>
      </c>
      <c r="O668" t="str">
        <f>IF(Table1[[#This Row],[b_uciqe]]&lt;Table1[[#This Row],[c_uciqe]],"Naik","Turun")</f>
        <v>Naik</v>
      </c>
      <c r="P668" t="str">
        <f>IF(Table1[[#This Row],[a_uciqe]]&lt;Table1[[#This Row],[c_uciqe]],"Naik","Turun")</f>
        <v>Naik</v>
      </c>
      <c r="Q668" t="s">
        <v>19</v>
      </c>
      <c r="R668" t="s">
        <v>19</v>
      </c>
      <c r="S668" t="s">
        <v>19</v>
      </c>
      <c r="T668" t="s">
        <v>19</v>
      </c>
    </row>
    <row r="669" spans="1:20" hidden="1" x14ac:dyDescent="0.25">
      <c r="A669">
        <v>667</v>
      </c>
      <c r="B669" t="s">
        <v>680</v>
      </c>
      <c r="C669" t="s">
        <v>19</v>
      </c>
      <c r="D669">
        <v>2.97142114672753</v>
      </c>
      <c r="E669">
        <v>1.15678073585658</v>
      </c>
      <c r="F669">
        <v>2.9324138463664302</v>
      </c>
      <c r="G669">
        <v>1.20015616875606</v>
      </c>
      <c r="H669">
        <v>2.0904353137539502</v>
      </c>
      <c r="I669">
        <v>3.5057855450531599</v>
      </c>
      <c r="J669" t="str">
        <f>IF(Table1[[#This Row],[a_uiqm]]&lt;Table1[[#This Row],[b_uiqm]],"Naik","Turun")</f>
        <v>Turun</v>
      </c>
      <c r="K669" t="str">
        <f>IF(Table1[[#This Row],[b_uiqm]]&lt;Table1[[#This Row],[c_uiqm]],"Naik","Turun")</f>
        <v>Turun</v>
      </c>
      <c r="L669" t="str">
        <f>IF(Table1[[#This Row],[a_uiqm]]&lt;Table1[[#This Row],[c_uiqm]],"Naik","Turun")</f>
        <v>Turun</v>
      </c>
      <c r="M669">
        <f>Table1[[#This Row],[c_uiqm]]-Table1[[#This Row],[a_uiqm]]</f>
        <v>-0.8809858329735798</v>
      </c>
      <c r="N669" t="str">
        <f>IF(Table1[[#This Row],[a_uciqe]]&lt;Table1[[#This Row],[b_uciqe]],"Naik","Turun")</f>
        <v>Naik</v>
      </c>
      <c r="O669" t="str">
        <f>IF(Table1[[#This Row],[b_uciqe]]&lt;Table1[[#This Row],[c_uciqe]],"Naik","Turun")</f>
        <v>Naik</v>
      </c>
      <c r="P669" t="str">
        <f>IF(Table1[[#This Row],[a_uciqe]]&lt;Table1[[#This Row],[c_uciqe]],"Naik","Turun")</f>
        <v>Naik</v>
      </c>
      <c r="Q669" t="s">
        <v>19</v>
      </c>
      <c r="R669" t="s">
        <v>19</v>
      </c>
      <c r="S669" t="s">
        <v>19</v>
      </c>
      <c r="T669" t="s">
        <v>19</v>
      </c>
    </row>
    <row r="670" spans="1:20" hidden="1" x14ac:dyDescent="0.25">
      <c r="A670">
        <v>668</v>
      </c>
      <c r="B670" t="s">
        <v>681</v>
      </c>
      <c r="C670" t="s">
        <v>78</v>
      </c>
      <c r="D670">
        <v>3.0150609756889701</v>
      </c>
      <c r="E670">
        <v>1.28442552866966</v>
      </c>
      <c r="F670">
        <v>3.0058979409526199</v>
      </c>
      <c r="G670">
        <v>1.2932552266677499</v>
      </c>
      <c r="H670">
        <v>2.21126888592778</v>
      </c>
      <c r="I670">
        <v>3.0507346163613298</v>
      </c>
      <c r="J670" t="str">
        <f>IF(Table1[[#This Row],[a_uiqm]]&lt;Table1[[#This Row],[b_uiqm]],"Naik","Turun")</f>
        <v>Turun</v>
      </c>
      <c r="K670" t="str">
        <f>IF(Table1[[#This Row],[b_uiqm]]&lt;Table1[[#This Row],[c_uiqm]],"Naik","Turun")</f>
        <v>Turun</v>
      </c>
      <c r="L670" t="str">
        <f>IF(Table1[[#This Row],[a_uiqm]]&lt;Table1[[#This Row],[c_uiqm]],"Naik","Turun")</f>
        <v>Turun</v>
      </c>
      <c r="M670">
        <f>Table1[[#This Row],[c_uiqm]]-Table1[[#This Row],[a_uiqm]]</f>
        <v>-0.8037920897611901</v>
      </c>
      <c r="N670" t="str">
        <f>IF(Table1[[#This Row],[a_uciqe]]&lt;Table1[[#This Row],[b_uciqe]],"Naik","Turun")</f>
        <v>Naik</v>
      </c>
      <c r="O670" t="str">
        <f>IF(Table1[[#This Row],[b_uciqe]]&lt;Table1[[#This Row],[c_uciqe]],"Naik","Turun")</f>
        <v>Naik</v>
      </c>
      <c r="P670" t="str">
        <f>IF(Table1[[#This Row],[a_uciqe]]&lt;Table1[[#This Row],[c_uciqe]],"Naik","Turun")</f>
        <v>Naik</v>
      </c>
      <c r="Q670" t="s">
        <v>78</v>
      </c>
      <c r="R670" t="s">
        <v>19</v>
      </c>
      <c r="S670" t="s">
        <v>19</v>
      </c>
      <c r="T670" t="s">
        <v>19</v>
      </c>
    </row>
    <row r="671" spans="1:20" hidden="1" x14ac:dyDescent="0.25">
      <c r="A671">
        <v>669</v>
      </c>
      <c r="B671" t="s">
        <v>682</v>
      </c>
      <c r="C671" t="s">
        <v>10</v>
      </c>
      <c r="D671">
        <v>2.0121019727473</v>
      </c>
      <c r="E671">
        <v>0.67681225169978199</v>
      </c>
      <c r="F671">
        <v>2.0253951902240401</v>
      </c>
      <c r="G671">
        <v>0.69866367504190696</v>
      </c>
      <c r="H671">
        <v>2.2063717396371301</v>
      </c>
      <c r="I671">
        <v>0.83608573302670897</v>
      </c>
      <c r="J671" t="str">
        <f>IF(Table1[[#This Row],[a_uiqm]]&lt;Table1[[#This Row],[b_uiqm]],"Naik","Turun")</f>
        <v>Naik</v>
      </c>
      <c r="K671" t="str">
        <f>IF(Table1[[#This Row],[b_uiqm]]&lt;Table1[[#This Row],[c_uiqm]],"Naik","Turun")</f>
        <v>Naik</v>
      </c>
      <c r="L671" t="str">
        <f>IF(Table1[[#This Row],[a_uiqm]]&lt;Table1[[#This Row],[c_uiqm]],"Naik","Turun")</f>
        <v>Naik</v>
      </c>
      <c r="M671">
        <f>Table1[[#This Row],[c_uiqm]]-Table1[[#This Row],[a_uiqm]]</f>
        <v>0.19426976688983011</v>
      </c>
      <c r="N671" t="str">
        <f>IF(Table1[[#This Row],[a_uciqe]]&lt;Table1[[#This Row],[b_uciqe]],"Naik","Turun")</f>
        <v>Naik</v>
      </c>
      <c r="O671" t="str">
        <f>IF(Table1[[#This Row],[b_uciqe]]&lt;Table1[[#This Row],[c_uciqe]],"Naik","Turun")</f>
        <v>Naik</v>
      </c>
      <c r="P671" t="str">
        <f>IF(Table1[[#This Row],[a_uciqe]]&lt;Table1[[#This Row],[c_uciqe]],"Naik","Turun")</f>
        <v>Naik</v>
      </c>
      <c r="Q671" t="s">
        <v>10</v>
      </c>
      <c r="R671" t="s">
        <v>19</v>
      </c>
      <c r="S671" t="s">
        <v>19</v>
      </c>
      <c r="T671" t="s">
        <v>19</v>
      </c>
    </row>
    <row r="672" spans="1:20" x14ac:dyDescent="0.25">
      <c r="A672">
        <v>274</v>
      </c>
      <c r="B672" t="s">
        <v>287</v>
      </c>
      <c r="C672" t="s">
        <v>12</v>
      </c>
      <c r="D672">
        <v>2.7470195491304898</v>
      </c>
      <c r="E672">
        <v>1.82028842000724</v>
      </c>
      <c r="F672">
        <v>2.7907796263359099</v>
      </c>
      <c r="G672">
        <v>1.4367446624736</v>
      </c>
      <c r="H672">
        <v>1.8148362964954801</v>
      </c>
      <c r="I672">
        <v>3.2951453248667399</v>
      </c>
      <c r="J672" t="str">
        <f>IF(Table1[[#This Row],[a_uiqm]]&lt;Table1[[#This Row],[b_uiqm]],"Naik","Turun")</f>
        <v>Naik</v>
      </c>
      <c r="K672" t="str">
        <f>IF(Table1[[#This Row],[b_uiqm]]&lt;Table1[[#This Row],[c_uiqm]],"Naik","Turun")</f>
        <v>Turun</v>
      </c>
      <c r="L672" t="str">
        <f>IF(Table1[[#This Row],[a_uiqm]]&lt;Table1[[#This Row],[c_uiqm]],"Naik","Turun")</f>
        <v>Turun</v>
      </c>
      <c r="M672">
        <f>Table1[[#This Row],[c_uiqm]]-Table1[[#This Row],[a_uiqm]]</f>
        <v>-0.93218325263500978</v>
      </c>
      <c r="N672" t="str">
        <f>IF(Table1[[#This Row],[a_uciqe]]&lt;Table1[[#This Row],[b_uciqe]],"Naik","Turun")</f>
        <v>Turun</v>
      </c>
      <c r="O672" t="str">
        <f>IF(Table1[[#This Row],[b_uciqe]]&lt;Table1[[#This Row],[c_uciqe]],"Naik","Turun")</f>
        <v>Naik</v>
      </c>
      <c r="P672" t="str">
        <f>IF(Table1[[#This Row],[a_uciqe]]&lt;Table1[[#This Row],[c_uciqe]],"Naik","Turun")</f>
        <v>Naik</v>
      </c>
      <c r="Q672" t="s">
        <v>12</v>
      </c>
      <c r="R672" t="s">
        <v>78</v>
      </c>
      <c r="S672" t="s">
        <v>78</v>
      </c>
      <c r="T672" t="s">
        <v>78</v>
      </c>
    </row>
    <row r="673" spans="1:20" x14ac:dyDescent="0.25">
      <c r="A673">
        <v>301</v>
      </c>
      <c r="B673" t="s">
        <v>314</v>
      </c>
      <c r="C673" t="s">
        <v>12</v>
      </c>
      <c r="D673">
        <v>2.7663738951643402</v>
      </c>
      <c r="E673">
        <v>1.84780447492744</v>
      </c>
      <c r="F673">
        <v>2.6899872327412702</v>
      </c>
      <c r="G673">
        <v>1.91313471326788</v>
      </c>
      <c r="H673">
        <v>1.89030506967601</v>
      </c>
      <c r="I673">
        <v>3.6793675149944001</v>
      </c>
      <c r="J673" t="str">
        <f>IF(Table1[[#This Row],[a_uiqm]]&lt;Table1[[#This Row],[b_uiqm]],"Naik","Turun")</f>
        <v>Turun</v>
      </c>
      <c r="K673" t="str">
        <f>IF(Table1[[#This Row],[b_uiqm]]&lt;Table1[[#This Row],[c_uiqm]],"Naik","Turun")</f>
        <v>Turun</v>
      </c>
      <c r="L673" t="str">
        <f>IF(Table1[[#This Row],[a_uiqm]]&lt;Table1[[#This Row],[c_uiqm]],"Naik","Turun")</f>
        <v>Turun</v>
      </c>
      <c r="M673">
        <f>Table1[[#This Row],[c_uiqm]]-Table1[[#This Row],[a_uiqm]]</f>
        <v>-0.87606882548833021</v>
      </c>
      <c r="N673" t="str">
        <f>IF(Table1[[#This Row],[a_uciqe]]&lt;Table1[[#This Row],[b_uciqe]],"Naik","Turun")</f>
        <v>Naik</v>
      </c>
      <c r="O673" t="str">
        <f>IF(Table1[[#This Row],[b_uciqe]]&lt;Table1[[#This Row],[c_uciqe]],"Naik","Turun")</f>
        <v>Naik</v>
      </c>
      <c r="P673" t="str">
        <f>IF(Table1[[#This Row],[a_uciqe]]&lt;Table1[[#This Row],[c_uciqe]],"Naik","Turun")</f>
        <v>Naik</v>
      </c>
      <c r="Q673" t="s">
        <v>12</v>
      </c>
      <c r="R673" t="s">
        <v>78</v>
      </c>
      <c r="S673" t="s">
        <v>78</v>
      </c>
      <c r="T673" t="s">
        <v>78</v>
      </c>
    </row>
    <row r="674" spans="1:20" hidden="1" x14ac:dyDescent="0.25">
      <c r="A674">
        <v>672</v>
      </c>
      <c r="B674" t="s">
        <v>685</v>
      </c>
      <c r="C674" t="s">
        <v>19</v>
      </c>
      <c r="D674">
        <v>3.1399072351806598</v>
      </c>
      <c r="E674">
        <v>1.23441802595687</v>
      </c>
      <c r="F674">
        <v>3.10930548171675</v>
      </c>
      <c r="G674">
        <v>1.28491381756904</v>
      </c>
      <c r="H674">
        <v>1.8406864691923099</v>
      </c>
      <c r="I674">
        <v>2.96736295910712</v>
      </c>
      <c r="J674" t="str">
        <f>IF(Table1[[#This Row],[a_uiqm]]&lt;Table1[[#This Row],[b_uiqm]],"Naik","Turun")</f>
        <v>Turun</v>
      </c>
      <c r="K674" t="str">
        <f>IF(Table1[[#This Row],[b_uiqm]]&lt;Table1[[#This Row],[c_uiqm]],"Naik","Turun")</f>
        <v>Turun</v>
      </c>
      <c r="L674" t="str">
        <f>IF(Table1[[#This Row],[a_uiqm]]&lt;Table1[[#This Row],[c_uiqm]],"Naik","Turun")</f>
        <v>Turun</v>
      </c>
      <c r="M674">
        <f>Table1[[#This Row],[c_uiqm]]-Table1[[#This Row],[a_uiqm]]</f>
        <v>-1.2992207659883499</v>
      </c>
      <c r="N674" t="str">
        <f>IF(Table1[[#This Row],[a_uciqe]]&lt;Table1[[#This Row],[b_uciqe]],"Naik","Turun")</f>
        <v>Naik</v>
      </c>
      <c r="O674" t="str">
        <f>IF(Table1[[#This Row],[b_uciqe]]&lt;Table1[[#This Row],[c_uciqe]],"Naik","Turun")</f>
        <v>Naik</v>
      </c>
      <c r="P674" t="str">
        <f>IF(Table1[[#This Row],[a_uciqe]]&lt;Table1[[#This Row],[c_uciqe]],"Naik","Turun")</f>
        <v>Naik</v>
      </c>
      <c r="Q674" t="s">
        <v>19</v>
      </c>
      <c r="R674" t="s">
        <v>19</v>
      </c>
      <c r="S674" t="s">
        <v>19</v>
      </c>
      <c r="T674" t="s">
        <v>19</v>
      </c>
    </row>
    <row r="675" spans="1:20" hidden="1" x14ac:dyDescent="0.25">
      <c r="A675">
        <v>673</v>
      </c>
      <c r="B675" t="s">
        <v>686</v>
      </c>
      <c r="C675" t="s">
        <v>19</v>
      </c>
      <c r="D675">
        <v>2.8817870941268402</v>
      </c>
      <c r="E675">
        <v>0.79790220501621101</v>
      </c>
      <c r="F675">
        <v>2.8614558474071998</v>
      </c>
      <c r="G675">
        <v>0.79515721362586</v>
      </c>
      <c r="H675">
        <v>2.7693904304063199</v>
      </c>
      <c r="I675">
        <v>1.2563898114524801</v>
      </c>
      <c r="J675" t="str">
        <f>IF(Table1[[#This Row],[a_uiqm]]&lt;Table1[[#This Row],[b_uiqm]],"Naik","Turun")</f>
        <v>Turun</v>
      </c>
      <c r="K675" t="str">
        <f>IF(Table1[[#This Row],[b_uiqm]]&lt;Table1[[#This Row],[c_uiqm]],"Naik","Turun")</f>
        <v>Turun</v>
      </c>
      <c r="L675" t="str">
        <f>IF(Table1[[#This Row],[a_uiqm]]&lt;Table1[[#This Row],[c_uiqm]],"Naik","Turun")</f>
        <v>Turun</v>
      </c>
      <c r="M675">
        <f>Table1[[#This Row],[c_uiqm]]-Table1[[#This Row],[a_uiqm]]</f>
        <v>-0.11239666372052026</v>
      </c>
      <c r="N675" t="str">
        <f>IF(Table1[[#This Row],[a_uciqe]]&lt;Table1[[#This Row],[b_uciqe]],"Naik","Turun")</f>
        <v>Turun</v>
      </c>
      <c r="O675" t="str">
        <f>IF(Table1[[#This Row],[b_uciqe]]&lt;Table1[[#This Row],[c_uciqe]],"Naik","Turun")</f>
        <v>Naik</v>
      </c>
      <c r="P675" t="str">
        <f>IF(Table1[[#This Row],[a_uciqe]]&lt;Table1[[#This Row],[c_uciqe]],"Naik","Turun")</f>
        <v>Naik</v>
      </c>
      <c r="Q675" t="s">
        <v>19</v>
      </c>
      <c r="R675" t="s">
        <v>19</v>
      </c>
      <c r="S675" t="s">
        <v>19</v>
      </c>
      <c r="T675" t="s">
        <v>19</v>
      </c>
    </row>
    <row r="676" spans="1:20" hidden="1" x14ac:dyDescent="0.25">
      <c r="A676">
        <v>674</v>
      </c>
      <c r="B676" t="s">
        <v>687</v>
      </c>
      <c r="C676" t="s">
        <v>12</v>
      </c>
      <c r="D676">
        <v>2.49189641474887</v>
      </c>
      <c r="E676">
        <v>0.967130722359408</v>
      </c>
      <c r="F676">
        <v>2.4806504598003101</v>
      </c>
      <c r="G676">
        <v>1.0088507100683901</v>
      </c>
      <c r="H676">
        <v>2.75009722005057</v>
      </c>
      <c r="I676">
        <v>0.90911068796144301</v>
      </c>
      <c r="J676" t="str">
        <f>IF(Table1[[#This Row],[a_uiqm]]&lt;Table1[[#This Row],[b_uiqm]],"Naik","Turun")</f>
        <v>Turun</v>
      </c>
      <c r="K676" t="str">
        <f>IF(Table1[[#This Row],[b_uiqm]]&lt;Table1[[#This Row],[c_uiqm]],"Naik","Turun")</f>
        <v>Naik</v>
      </c>
      <c r="L676" t="str">
        <f>IF(Table1[[#This Row],[a_uiqm]]&lt;Table1[[#This Row],[c_uiqm]],"Naik","Turun")</f>
        <v>Naik</v>
      </c>
      <c r="M676">
        <f>Table1[[#This Row],[c_uiqm]]-Table1[[#This Row],[a_uiqm]]</f>
        <v>0.25820080530169998</v>
      </c>
      <c r="N676" t="str">
        <f>IF(Table1[[#This Row],[a_uciqe]]&lt;Table1[[#This Row],[b_uciqe]],"Naik","Turun")</f>
        <v>Naik</v>
      </c>
      <c r="O676" t="str">
        <f>IF(Table1[[#This Row],[b_uciqe]]&lt;Table1[[#This Row],[c_uciqe]],"Naik","Turun")</f>
        <v>Turun</v>
      </c>
      <c r="P676" t="str">
        <f>IF(Table1[[#This Row],[a_uciqe]]&lt;Table1[[#This Row],[c_uciqe]],"Naik","Turun")</f>
        <v>Turun</v>
      </c>
      <c r="Q676" t="s">
        <v>12</v>
      </c>
      <c r="R676" t="s">
        <v>19</v>
      </c>
      <c r="S676" t="s">
        <v>19</v>
      </c>
      <c r="T676" t="s">
        <v>19</v>
      </c>
    </row>
    <row r="677" spans="1:20" hidden="1" x14ac:dyDescent="0.25">
      <c r="A677">
        <v>675</v>
      </c>
      <c r="B677" t="s">
        <v>688</v>
      </c>
      <c r="C677" t="s">
        <v>12</v>
      </c>
      <c r="D677">
        <v>2.4469877149691999</v>
      </c>
      <c r="E677">
        <v>1.0147702607643101</v>
      </c>
      <c r="F677">
        <v>2.4122274579338101</v>
      </c>
      <c r="G677">
        <v>1.0274058972167299</v>
      </c>
      <c r="H677">
        <v>2.3408673440836298</v>
      </c>
      <c r="I677">
        <v>2.1692077590069498</v>
      </c>
      <c r="J677" t="str">
        <f>IF(Table1[[#This Row],[a_uiqm]]&lt;Table1[[#This Row],[b_uiqm]],"Naik","Turun")</f>
        <v>Turun</v>
      </c>
      <c r="K677" t="str">
        <f>IF(Table1[[#This Row],[b_uiqm]]&lt;Table1[[#This Row],[c_uiqm]],"Naik","Turun")</f>
        <v>Turun</v>
      </c>
      <c r="L677" t="str">
        <f>IF(Table1[[#This Row],[a_uiqm]]&lt;Table1[[#This Row],[c_uiqm]],"Naik","Turun")</f>
        <v>Turun</v>
      </c>
      <c r="M677">
        <f>Table1[[#This Row],[c_uiqm]]-Table1[[#This Row],[a_uiqm]]</f>
        <v>-0.10612037088557003</v>
      </c>
      <c r="N677" t="str">
        <f>IF(Table1[[#This Row],[a_uciqe]]&lt;Table1[[#This Row],[b_uciqe]],"Naik","Turun")</f>
        <v>Naik</v>
      </c>
      <c r="O677" t="str">
        <f>IF(Table1[[#This Row],[b_uciqe]]&lt;Table1[[#This Row],[c_uciqe]],"Naik","Turun")</f>
        <v>Naik</v>
      </c>
      <c r="P677" t="str">
        <f>IF(Table1[[#This Row],[a_uciqe]]&lt;Table1[[#This Row],[c_uciqe]],"Naik","Turun")</f>
        <v>Naik</v>
      </c>
      <c r="Q677" t="s">
        <v>12</v>
      </c>
      <c r="R677" t="s">
        <v>19</v>
      </c>
      <c r="S677" t="s">
        <v>19</v>
      </c>
      <c r="T677" t="s">
        <v>19</v>
      </c>
    </row>
    <row r="678" spans="1:20" hidden="1" x14ac:dyDescent="0.25">
      <c r="A678">
        <v>676</v>
      </c>
      <c r="B678" t="s">
        <v>689</v>
      </c>
      <c r="C678" t="s">
        <v>78</v>
      </c>
      <c r="D678">
        <v>2.9291722745661999</v>
      </c>
      <c r="E678">
        <v>0.90883980297068301</v>
      </c>
      <c r="F678">
        <v>2.8944275717899401</v>
      </c>
      <c r="G678">
        <v>0.90373866465923902</v>
      </c>
      <c r="H678">
        <v>2.61974991794317</v>
      </c>
      <c r="I678">
        <v>1.44595838059504</v>
      </c>
      <c r="J678" t="str">
        <f>IF(Table1[[#This Row],[a_uiqm]]&lt;Table1[[#This Row],[b_uiqm]],"Naik","Turun")</f>
        <v>Turun</v>
      </c>
      <c r="K678" t="str">
        <f>IF(Table1[[#This Row],[b_uiqm]]&lt;Table1[[#This Row],[c_uiqm]],"Naik","Turun")</f>
        <v>Turun</v>
      </c>
      <c r="L678" t="str">
        <f>IF(Table1[[#This Row],[a_uiqm]]&lt;Table1[[#This Row],[c_uiqm]],"Naik","Turun")</f>
        <v>Turun</v>
      </c>
      <c r="M678">
        <f>Table1[[#This Row],[c_uiqm]]-Table1[[#This Row],[a_uiqm]]</f>
        <v>-0.30942235662302986</v>
      </c>
      <c r="N678" t="str">
        <f>IF(Table1[[#This Row],[a_uciqe]]&lt;Table1[[#This Row],[b_uciqe]],"Naik","Turun")</f>
        <v>Turun</v>
      </c>
      <c r="O678" t="str">
        <f>IF(Table1[[#This Row],[b_uciqe]]&lt;Table1[[#This Row],[c_uciqe]],"Naik","Turun")</f>
        <v>Naik</v>
      </c>
      <c r="P678" t="str">
        <f>IF(Table1[[#This Row],[a_uciqe]]&lt;Table1[[#This Row],[c_uciqe]],"Naik","Turun")</f>
        <v>Naik</v>
      </c>
      <c r="Q678" t="s">
        <v>78</v>
      </c>
      <c r="R678" t="s">
        <v>19</v>
      </c>
      <c r="S678" t="s">
        <v>19</v>
      </c>
      <c r="T678" t="s">
        <v>19</v>
      </c>
    </row>
    <row r="679" spans="1:20" hidden="1" x14ac:dyDescent="0.25">
      <c r="A679">
        <v>677</v>
      </c>
      <c r="B679" t="s">
        <v>690</v>
      </c>
      <c r="C679" t="s">
        <v>19</v>
      </c>
      <c r="D679">
        <v>3.081692505765</v>
      </c>
      <c r="E679">
        <v>0.72015805504292196</v>
      </c>
      <c r="F679">
        <v>3.06311203278542</v>
      </c>
      <c r="G679">
        <v>0.71944977194756798</v>
      </c>
      <c r="H679">
        <v>2.6533475610519601</v>
      </c>
      <c r="I679">
        <v>1.24369507271108</v>
      </c>
      <c r="J679" t="str">
        <f>IF(Table1[[#This Row],[a_uiqm]]&lt;Table1[[#This Row],[b_uiqm]],"Naik","Turun")</f>
        <v>Turun</v>
      </c>
      <c r="K679" t="str">
        <f>IF(Table1[[#This Row],[b_uiqm]]&lt;Table1[[#This Row],[c_uiqm]],"Naik","Turun")</f>
        <v>Turun</v>
      </c>
      <c r="L679" t="str">
        <f>IF(Table1[[#This Row],[a_uiqm]]&lt;Table1[[#This Row],[c_uiqm]],"Naik","Turun")</f>
        <v>Turun</v>
      </c>
      <c r="M679">
        <f>Table1[[#This Row],[c_uiqm]]-Table1[[#This Row],[a_uiqm]]</f>
        <v>-0.42834494471303985</v>
      </c>
      <c r="N679" t="str">
        <f>IF(Table1[[#This Row],[a_uciqe]]&lt;Table1[[#This Row],[b_uciqe]],"Naik","Turun")</f>
        <v>Turun</v>
      </c>
      <c r="O679" t="str">
        <f>IF(Table1[[#This Row],[b_uciqe]]&lt;Table1[[#This Row],[c_uciqe]],"Naik","Turun")</f>
        <v>Naik</v>
      </c>
      <c r="P679" t="str">
        <f>IF(Table1[[#This Row],[a_uciqe]]&lt;Table1[[#This Row],[c_uciqe]],"Naik","Turun")</f>
        <v>Naik</v>
      </c>
      <c r="Q679" t="s">
        <v>19</v>
      </c>
      <c r="R679" t="s">
        <v>19</v>
      </c>
      <c r="S679" t="s">
        <v>19</v>
      </c>
      <c r="T679" t="s">
        <v>19</v>
      </c>
    </row>
    <row r="680" spans="1:20" hidden="1" x14ac:dyDescent="0.25">
      <c r="A680">
        <v>678</v>
      </c>
      <c r="B680" t="s">
        <v>691</v>
      </c>
      <c r="C680" t="s">
        <v>19</v>
      </c>
      <c r="D680">
        <v>2.8510682608034301</v>
      </c>
      <c r="E680">
        <v>0.81224252001497699</v>
      </c>
      <c r="F680">
        <v>2.82739483242145</v>
      </c>
      <c r="G680">
        <v>0.81654690394695595</v>
      </c>
      <c r="H680">
        <v>2.4318524919689199</v>
      </c>
      <c r="I680">
        <v>1.50645231809478</v>
      </c>
      <c r="J680" t="str">
        <f>IF(Table1[[#This Row],[a_uiqm]]&lt;Table1[[#This Row],[b_uiqm]],"Naik","Turun")</f>
        <v>Turun</v>
      </c>
      <c r="K680" t="str">
        <f>IF(Table1[[#This Row],[b_uiqm]]&lt;Table1[[#This Row],[c_uiqm]],"Naik","Turun")</f>
        <v>Turun</v>
      </c>
      <c r="L680" t="str">
        <f>IF(Table1[[#This Row],[a_uiqm]]&lt;Table1[[#This Row],[c_uiqm]],"Naik","Turun")</f>
        <v>Turun</v>
      </c>
      <c r="M680">
        <f>Table1[[#This Row],[c_uiqm]]-Table1[[#This Row],[a_uiqm]]</f>
        <v>-0.41921576883451017</v>
      </c>
      <c r="N680" t="str">
        <f>IF(Table1[[#This Row],[a_uciqe]]&lt;Table1[[#This Row],[b_uciqe]],"Naik","Turun")</f>
        <v>Naik</v>
      </c>
      <c r="O680" t="str">
        <f>IF(Table1[[#This Row],[b_uciqe]]&lt;Table1[[#This Row],[c_uciqe]],"Naik","Turun")</f>
        <v>Naik</v>
      </c>
      <c r="P680" t="str">
        <f>IF(Table1[[#This Row],[a_uciqe]]&lt;Table1[[#This Row],[c_uciqe]],"Naik","Turun")</f>
        <v>Naik</v>
      </c>
      <c r="Q680" t="s">
        <v>19</v>
      </c>
      <c r="R680" t="s">
        <v>19</v>
      </c>
      <c r="S680" t="s">
        <v>19</v>
      </c>
      <c r="T680" t="s">
        <v>19</v>
      </c>
    </row>
    <row r="681" spans="1:20" x14ac:dyDescent="0.25">
      <c r="A681">
        <v>312</v>
      </c>
      <c r="B681" t="s">
        <v>325</v>
      </c>
      <c r="C681" t="s">
        <v>12</v>
      </c>
      <c r="D681">
        <v>3.33012044513332</v>
      </c>
      <c r="E681">
        <v>1.3306126181767901</v>
      </c>
      <c r="F681">
        <v>3.31787930283607</v>
      </c>
      <c r="G681">
        <v>1.3437795736012701</v>
      </c>
      <c r="H681">
        <v>1.32358947297527</v>
      </c>
      <c r="I681">
        <v>5.8411727322735603</v>
      </c>
      <c r="J681" t="str">
        <f>IF(Table1[[#This Row],[a_uiqm]]&lt;Table1[[#This Row],[b_uiqm]],"Naik","Turun")</f>
        <v>Turun</v>
      </c>
      <c r="K681" t="str">
        <f>IF(Table1[[#This Row],[b_uiqm]]&lt;Table1[[#This Row],[c_uiqm]],"Naik","Turun")</f>
        <v>Turun</v>
      </c>
      <c r="L681" t="str">
        <f>IF(Table1[[#This Row],[a_uiqm]]&lt;Table1[[#This Row],[c_uiqm]],"Naik","Turun")</f>
        <v>Turun</v>
      </c>
      <c r="M681">
        <f>Table1[[#This Row],[c_uiqm]]-Table1[[#This Row],[a_uiqm]]</f>
        <v>-2.0065309721580498</v>
      </c>
      <c r="N681" t="str">
        <f>IF(Table1[[#This Row],[a_uciqe]]&lt;Table1[[#This Row],[b_uciqe]],"Naik","Turun")</f>
        <v>Naik</v>
      </c>
      <c r="O681" t="str">
        <f>IF(Table1[[#This Row],[b_uciqe]]&lt;Table1[[#This Row],[c_uciqe]],"Naik","Turun")</f>
        <v>Naik</v>
      </c>
      <c r="P681" t="str">
        <f>IF(Table1[[#This Row],[a_uciqe]]&lt;Table1[[#This Row],[c_uciqe]],"Naik","Turun")</f>
        <v>Naik</v>
      </c>
      <c r="Q681" t="s">
        <v>12</v>
      </c>
      <c r="R681" t="s">
        <v>78</v>
      </c>
      <c r="S681" t="s">
        <v>78</v>
      </c>
      <c r="T681" t="s">
        <v>78</v>
      </c>
    </row>
    <row r="682" spans="1:20" hidden="1" x14ac:dyDescent="0.25">
      <c r="A682">
        <v>680</v>
      </c>
      <c r="B682" t="s">
        <v>693</v>
      </c>
      <c r="C682" t="s">
        <v>12</v>
      </c>
      <c r="D682">
        <v>2.6841472416857002</v>
      </c>
      <c r="E682">
        <v>1.32202986533609</v>
      </c>
      <c r="F682">
        <v>2.7011103694838399</v>
      </c>
      <c r="G682">
        <v>1.34737083530024</v>
      </c>
      <c r="H682">
        <v>2.4622230238030101</v>
      </c>
      <c r="I682">
        <v>2.5086697976445902</v>
      </c>
      <c r="J682" t="str">
        <f>IF(Table1[[#This Row],[a_uiqm]]&lt;Table1[[#This Row],[b_uiqm]],"Naik","Turun")</f>
        <v>Naik</v>
      </c>
      <c r="K682" t="str">
        <f>IF(Table1[[#This Row],[b_uiqm]]&lt;Table1[[#This Row],[c_uiqm]],"Naik","Turun")</f>
        <v>Turun</v>
      </c>
      <c r="L682" t="str">
        <f>IF(Table1[[#This Row],[a_uiqm]]&lt;Table1[[#This Row],[c_uiqm]],"Naik","Turun")</f>
        <v>Turun</v>
      </c>
      <c r="M682">
        <f>Table1[[#This Row],[c_uiqm]]-Table1[[#This Row],[a_uiqm]]</f>
        <v>-0.22192421788269012</v>
      </c>
      <c r="N682" t="str">
        <f>IF(Table1[[#This Row],[a_uciqe]]&lt;Table1[[#This Row],[b_uciqe]],"Naik","Turun")</f>
        <v>Naik</v>
      </c>
      <c r="O682" t="str">
        <f>IF(Table1[[#This Row],[b_uciqe]]&lt;Table1[[#This Row],[c_uciqe]],"Naik","Turun")</f>
        <v>Naik</v>
      </c>
      <c r="P682" t="str">
        <f>IF(Table1[[#This Row],[a_uciqe]]&lt;Table1[[#This Row],[c_uciqe]],"Naik","Turun")</f>
        <v>Naik</v>
      </c>
      <c r="Q682" t="s">
        <v>12</v>
      </c>
      <c r="R682" t="s">
        <v>19</v>
      </c>
      <c r="S682" t="s">
        <v>19</v>
      </c>
      <c r="T682" t="s">
        <v>19</v>
      </c>
    </row>
    <row r="683" spans="1:20" hidden="1" x14ac:dyDescent="0.25">
      <c r="A683">
        <v>681</v>
      </c>
      <c r="B683" t="s">
        <v>694</v>
      </c>
      <c r="C683" t="s">
        <v>19</v>
      </c>
      <c r="D683">
        <v>2.92319672971407</v>
      </c>
      <c r="E683">
        <v>0.78260192602218104</v>
      </c>
      <c r="F683">
        <v>2.8442421931035202</v>
      </c>
      <c r="G683">
        <v>0.79315785553054596</v>
      </c>
      <c r="H683">
        <v>2.0783832598994998</v>
      </c>
      <c r="I683">
        <v>1.3669021034447899</v>
      </c>
      <c r="J683" t="str">
        <f>IF(Table1[[#This Row],[a_uiqm]]&lt;Table1[[#This Row],[b_uiqm]],"Naik","Turun")</f>
        <v>Turun</v>
      </c>
      <c r="K683" t="str">
        <f>IF(Table1[[#This Row],[b_uiqm]]&lt;Table1[[#This Row],[c_uiqm]],"Naik","Turun")</f>
        <v>Turun</v>
      </c>
      <c r="L683" t="str">
        <f>IF(Table1[[#This Row],[a_uiqm]]&lt;Table1[[#This Row],[c_uiqm]],"Naik","Turun")</f>
        <v>Turun</v>
      </c>
      <c r="M683">
        <f>Table1[[#This Row],[c_uiqm]]-Table1[[#This Row],[a_uiqm]]</f>
        <v>-0.84481346981457017</v>
      </c>
      <c r="N683" t="str">
        <f>IF(Table1[[#This Row],[a_uciqe]]&lt;Table1[[#This Row],[b_uciqe]],"Naik","Turun")</f>
        <v>Naik</v>
      </c>
      <c r="O683" t="str">
        <f>IF(Table1[[#This Row],[b_uciqe]]&lt;Table1[[#This Row],[c_uciqe]],"Naik","Turun")</f>
        <v>Naik</v>
      </c>
      <c r="P683" t="str">
        <f>IF(Table1[[#This Row],[a_uciqe]]&lt;Table1[[#This Row],[c_uciqe]],"Naik","Turun")</f>
        <v>Naik</v>
      </c>
      <c r="Q683" t="s">
        <v>19</v>
      </c>
      <c r="R683" t="s">
        <v>19</v>
      </c>
      <c r="S683" t="s">
        <v>19</v>
      </c>
      <c r="T683" t="s">
        <v>19</v>
      </c>
    </row>
    <row r="684" spans="1:20" hidden="1" x14ac:dyDescent="0.25">
      <c r="A684">
        <v>682</v>
      </c>
      <c r="B684" t="s">
        <v>695</v>
      </c>
      <c r="C684" t="s">
        <v>19</v>
      </c>
      <c r="D684">
        <v>2.6657186459798101</v>
      </c>
      <c r="E684">
        <v>1.08485060895089</v>
      </c>
      <c r="F684">
        <v>2.6393333642349099</v>
      </c>
      <c r="G684">
        <v>1.0931211535277701</v>
      </c>
      <c r="H684">
        <v>2.5376078681267802</v>
      </c>
      <c r="I684">
        <v>2.1555887409438301</v>
      </c>
      <c r="J684" t="str">
        <f>IF(Table1[[#This Row],[a_uiqm]]&lt;Table1[[#This Row],[b_uiqm]],"Naik","Turun")</f>
        <v>Turun</v>
      </c>
      <c r="K684" t="str">
        <f>IF(Table1[[#This Row],[b_uiqm]]&lt;Table1[[#This Row],[c_uiqm]],"Naik","Turun")</f>
        <v>Turun</v>
      </c>
      <c r="L684" t="str">
        <f>IF(Table1[[#This Row],[a_uiqm]]&lt;Table1[[#This Row],[c_uiqm]],"Naik","Turun")</f>
        <v>Turun</v>
      </c>
      <c r="M684">
        <f>Table1[[#This Row],[c_uiqm]]-Table1[[#This Row],[a_uiqm]]</f>
        <v>-0.12811077785302993</v>
      </c>
      <c r="N684" t="str">
        <f>IF(Table1[[#This Row],[a_uciqe]]&lt;Table1[[#This Row],[b_uciqe]],"Naik","Turun")</f>
        <v>Naik</v>
      </c>
      <c r="O684" t="str">
        <f>IF(Table1[[#This Row],[b_uciqe]]&lt;Table1[[#This Row],[c_uciqe]],"Naik","Turun")</f>
        <v>Naik</v>
      </c>
      <c r="P684" t="str">
        <f>IF(Table1[[#This Row],[a_uciqe]]&lt;Table1[[#This Row],[c_uciqe]],"Naik","Turun")</f>
        <v>Naik</v>
      </c>
      <c r="Q684" t="s">
        <v>19</v>
      </c>
      <c r="R684" t="s">
        <v>19</v>
      </c>
      <c r="S684" t="s">
        <v>19</v>
      </c>
      <c r="T684" t="s">
        <v>19</v>
      </c>
    </row>
    <row r="685" spans="1:20" hidden="1" x14ac:dyDescent="0.25">
      <c r="A685">
        <v>683</v>
      </c>
      <c r="B685" t="s">
        <v>696</v>
      </c>
      <c r="C685" t="s">
        <v>19</v>
      </c>
      <c r="D685">
        <v>2.6518482489558401</v>
      </c>
      <c r="E685">
        <v>2.05076785528883</v>
      </c>
      <c r="F685">
        <v>2.6402870907175502</v>
      </c>
      <c r="G685">
        <v>2.1300443984092401</v>
      </c>
      <c r="H685">
        <v>2.18613315875929</v>
      </c>
      <c r="I685">
        <v>2.6366491439454101</v>
      </c>
      <c r="J685" t="str">
        <f>IF(Table1[[#This Row],[a_uiqm]]&lt;Table1[[#This Row],[b_uiqm]],"Naik","Turun")</f>
        <v>Turun</v>
      </c>
      <c r="K685" t="str">
        <f>IF(Table1[[#This Row],[b_uiqm]]&lt;Table1[[#This Row],[c_uiqm]],"Naik","Turun")</f>
        <v>Turun</v>
      </c>
      <c r="L685" t="str">
        <f>IF(Table1[[#This Row],[a_uiqm]]&lt;Table1[[#This Row],[c_uiqm]],"Naik","Turun")</f>
        <v>Turun</v>
      </c>
      <c r="M685">
        <f>Table1[[#This Row],[c_uiqm]]-Table1[[#This Row],[a_uiqm]]</f>
        <v>-0.46571509019655011</v>
      </c>
      <c r="N685" t="str">
        <f>IF(Table1[[#This Row],[a_uciqe]]&lt;Table1[[#This Row],[b_uciqe]],"Naik","Turun")</f>
        <v>Naik</v>
      </c>
      <c r="O685" t="str">
        <f>IF(Table1[[#This Row],[b_uciqe]]&lt;Table1[[#This Row],[c_uciqe]],"Naik","Turun")</f>
        <v>Naik</v>
      </c>
      <c r="P685" t="str">
        <f>IF(Table1[[#This Row],[a_uciqe]]&lt;Table1[[#This Row],[c_uciqe]],"Naik","Turun")</f>
        <v>Naik</v>
      </c>
      <c r="Q685" t="s">
        <v>19</v>
      </c>
      <c r="R685" t="s">
        <v>19</v>
      </c>
      <c r="S685" t="s">
        <v>19</v>
      </c>
      <c r="T685" t="s">
        <v>19</v>
      </c>
    </row>
    <row r="686" spans="1:20" hidden="1" x14ac:dyDescent="0.25">
      <c r="A686">
        <v>684</v>
      </c>
      <c r="B686" t="s">
        <v>697</v>
      </c>
      <c r="C686" t="s">
        <v>19</v>
      </c>
      <c r="D686">
        <v>2.6518139270944099</v>
      </c>
      <c r="E686">
        <v>1.08642960353095</v>
      </c>
      <c r="F686">
        <v>2.6408535803965498</v>
      </c>
      <c r="G686">
        <v>1.0882255042887301</v>
      </c>
      <c r="H686">
        <v>2.0479136246735901</v>
      </c>
      <c r="I686">
        <v>2.1806013841416898</v>
      </c>
      <c r="J686" t="str">
        <f>IF(Table1[[#This Row],[a_uiqm]]&lt;Table1[[#This Row],[b_uiqm]],"Naik","Turun")</f>
        <v>Turun</v>
      </c>
      <c r="K686" t="str">
        <f>IF(Table1[[#This Row],[b_uiqm]]&lt;Table1[[#This Row],[c_uiqm]],"Naik","Turun")</f>
        <v>Turun</v>
      </c>
      <c r="L686" t="str">
        <f>IF(Table1[[#This Row],[a_uiqm]]&lt;Table1[[#This Row],[c_uiqm]],"Naik","Turun")</f>
        <v>Turun</v>
      </c>
      <c r="M686">
        <f>Table1[[#This Row],[c_uiqm]]-Table1[[#This Row],[a_uiqm]]</f>
        <v>-0.60390030242081982</v>
      </c>
      <c r="N686" t="str">
        <f>IF(Table1[[#This Row],[a_uciqe]]&lt;Table1[[#This Row],[b_uciqe]],"Naik","Turun")</f>
        <v>Naik</v>
      </c>
      <c r="O686" t="str">
        <f>IF(Table1[[#This Row],[b_uciqe]]&lt;Table1[[#This Row],[c_uciqe]],"Naik","Turun")</f>
        <v>Naik</v>
      </c>
      <c r="P686" t="str">
        <f>IF(Table1[[#This Row],[a_uciqe]]&lt;Table1[[#This Row],[c_uciqe]],"Naik","Turun")</f>
        <v>Naik</v>
      </c>
      <c r="Q686" t="s">
        <v>19</v>
      </c>
      <c r="R686" t="s">
        <v>19</v>
      </c>
      <c r="S686" t="s">
        <v>19</v>
      </c>
      <c r="T686" t="s">
        <v>19</v>
      </c>
    </row>
    <row r="687" spans="1:20" hidden="1" x14ac:dyDescent="0.25">
      <c r="A687">
        <v>685</v>
      </c>
      <c r="B687" t="s">
        <v>698</v>
      </c>
      <c r="C687" t="s">
        <v>12</v>
      </c>
      <c r="D687">
        <v>2.6696290186500198</v>
      </c>
      <c r="E687">
        <v>0.98016628489021795</v>
      </c>
      <c r="F687">
        <v>2.6597005584354299</v>
      </c>
      <c r="G687">
        <v>1.0041289272099101</v>
      </c>
      <c r="H687">
        <v>2.1440198770786201</v>
      </c>
      <c r="I687">
        <v>2.7387436611577902</v>
      </c>
      <c r="J687" t="str">
        <f>IF(Table1[[#This Row],[a_uiqm]]&lt;Table1[[#This Row],[b_uiqm]],"Naik","Turun")</f>
        <v>Turun</v>
      </c>
      <c r="K687" t="str">
        <f>IF(Table1[[#This Row],[b_uiqm]]&lt;Table1[[#This Row],[c_uiqm]],"Naik","Turun")</f>
        <v>Turun</v>
      </c>
      <c r="L687" t="str">
        <f>IF(Table1[[#This Row],[a_uiqm]]&lt;Table1[[#This Row],[c_uiqm]],"Naik","Turun")</f>
        <v>Turun</v>
      </c>
      <c r="M687">
        <f>Table1[[#This Row],[c_uiqm]]-Table1[[#This Row],[a_uiqm]]</f>
        <v>-0.52560914157139971</v>
      </c>
      <c r="N687" t="str">
        <f>IF(Table1[[#This Row],[a_uciqe]]&lt;Table1[[#This Row],[b_uciqe]],"Naik","Turun")</f>
        <v>Naik</v>
      </c>
      <c r="O687" t="str">
        <f>IF(Table1[[#This Row],[b_uciqe]]&lt;Table1[[#This Row],[c_uciqe]],"Naik","Turun")</f>
        <v>Naik</v>
      </c>
      <c r="P687" t="str">
        <f>IF(Table1[[#This Row],[a_uciqe]]&lt;Table1[[#This Row],[c_uciqe]],"Naik","Turun")</f>
        <v>Naik</v>
      </c>
      <c r="Q687" t="s">
        <v>12</v>
      </c>
      <c r="R687" t="s">
        <v>19</v>
      </c>
      <c r="S687" t="s">
        <v>19</v>
      </c>
      <c r="T687" t="s">
        <v>19</v>
      </c>
    </row>
    <row r="688" spans="1:20" hidden="1" x14ac:dyDescent="0.25">
      <c r="A688">
        <v>686</v>
      </c>
      <c r="B688" t="s">
        <v>699</v>
      </c>
      <c r="C688" t="s">
        <v>12</v>
      </c>
      <c r="D688">
        <v>2.5561622764732799</v>
      </c>
      <c r="E688">
        <v>0.80896687417922597</v>
      </c>
      <c r="F688">
        <v>2.5537167941596701</v>
      </c>
      <c r="G688">
        <v>0.79904622694687599</v>
      </c>
      <c r="H688">
        <v>2.7526390986665299</v>
      </c>
      <c r="I688">
        <v>1.1065314434970499</v>
      </c>
      <c r="J688" t="str">
        <f>IF(Table1[[#This Row],[a_uiqm]]&lt;Table1[[#This Row],[b_uiqm]],"Naik","Turun")</f>
        <v>Turun</v>
      </c>
      <c r="K688" t="str">
        <f>IF(Table1[[#This Row],[b_uiqm]]&lt;Table1[[#This Row],[c_uiqm]],"Naik","Turun")</f>
        <v>Naik</v>
      </c>
      <c r="L688" t="str">
        <f>IF(Table1[[#This Row],[a_uiqm]]&lt;Table1[[#This Row],[c_uiqm]],"Naik","Turun")</f>
        <v>Naik</v>
      </c>
      <c r="M688">
        <f>Table1[[#This Row],[c_uiqm]]-Table1[[#This Row],[a_uiqm]]</f>
        <v>0.19647682219325002</v>
      </c>
      <c r="N688" t="str">
        <f>IF(Table1[[#This Row],[a_uciqe]]&lt;Table1[[#This Row],[b_uciqe]],"Naik","Turun")</f>
        <v>Turun</v>
      </c>
      <c r="O688" t="str">
        <f>IF(Table1[[#This Row],[b_uciqe]]&lt;Table1[[#This Row],[c_uciqe]],"Naik","Turun")</f>
        <v>Naik</v>
      </c>
      <c r="P688" t="str">
        <f>IF(Table1[[#This Row],[a_uciqe]]&lt;Table1[[#This Row],[c_uciqe]],"Naik","Turun")</f>
        <v>Naik</v>
      </c>
      <c r="Q688" t="s">
        <v>12</v>
      </c>
      <c r="R688" t="s">
        <v>19</v>
      </c>
      <c r="S688" t="s">
        <v>19</v>
      </c>
      <c r="T688" t="s">
        <v>19</v>
      </c>
    </row>
    <row r="689" spans="1:20" hidden="1" x14ac:dyDescent="0.25">
      <c r="A689">
        <v>687</v>
      </c>
      <c r="B689" t="s">
        <v>700</v>
      </c>
      <c r="C689" t="s">
        <v>19</v>
      </c>
      <c r="D689">
        <v>3.2743228458272502</v>
      </c>
      <c r="E689">
        <v>0.98941955320762898</v>
      </c>
      <c r="F689">
        <v>3.2639642839077299</v>
      </c>
      <c r="G689">
        <v>1.0068597997959801</v>
      </c>
      <c r="H689">
        <v>2.7244318985722402</v>
      </c>
      <c r="I689">
        <v>1.8200460101670499</v>
      </c>
      <c r="J689" t="str">
        <f>IF(Table1[[#This Row],[a_uiqm]]&lt;Table1[[#This Row],[b_uiqm]],"Naik","Turun")</f>
        <v>Turun</v>
      </c>
      <c r="K689" t="str">
        <f>IF(Table1[[#This Row],[b_uiqm]]&lt;Table1[[#This Row],[c_uiqm]],"Naik","Turun")</f>
        <v>Turun</v>
      </c>
      <c r="L689" t="str">
        <f>IF(Table1[[#This Row],[a_uiqm]]&lt;Table1[[#This Row],[c_uiqm]],"Naik","Turun")</f>
        <v>Turun</v>
      </c>
      <c r="M689">
        <f>Table1[[#This Row],[c_uiqm]]-Table1[[#This Row],[a_uiqm]]</f>
        <v>-0.54989094725500998</v>
      </c>
      <c r="N689" t="str">
        <f>IF(Table1[[#This Row],[a_uciqe]]&lt;Table1[[#This Row],[b_uciqe]],"Naik","Turun")</f>
        <v>Naik</v>
      </c>
      <c r="O689" t="str">
        <f>IF(Table1[[#This Row],[b_uciqe]]&lt;Table1[[#This Row],[c_uciqe]],"Naik","Turun")</f>
        <v>Naik</v>
      </c>
      <c r="P689" t="str">
        <f>IF(Table1[[#This Row],[a_uciqe]]&lt;Table1[[#This Row],[c_uciqe]],"Naik","Turun")</f>
        <v>Naik</v>
      </c>
      <c r="Q689" t="s">
        <v>19</v>
      </c>
      <c r="R689" t="s">
        <v>19</v>
      </c>
      <c r="S689" t="s">
        <v>19</v>
      </c>
      <c r="T689" t="s">
        <v>19</v>
      </c>
    </row>
    <row r="690" spans="1:20" hidden="1" x14ac:dyDescent="0.25">
      <c r="A690">
        <v>688</v>
      </c>
      <c r="B690" t="s">
        <v>701</v>
      </c>
      <c r="C690" t="s">
        <v>10</v>
      </c>
      <c r="D690">
        <v>2.31735934691616</v>
      </c>
      <c r="E690">
        <v>0.84001024289722803</v>
      </c>
      <c r="F690">
        <v>2.3809940366548701</v>
      </c>
      <c r="G690">
        <v>0.83388260445762397</v>
      </c>
      <c r="H690">
        <v>2.7537208636153401</v>
      </c>
      <c r="I690">
        <v>1.2591009058413001</v>
      </c>
      <c r="J690" t="str">
        <f>IF(Table1[[#This Row],[a_uiqm]]&lt;Table1[[#This Row],[b_uiqm]],"Naik","Turun")</f>
        <v>Naik</v>
      </c>
      <c r="K690" t="str">
        <f>IF(Table1[[#This Row],[b_uiqm]]&lt;Table1[[#This Row],[c_uiqm]],"Naik","Turun")</f>
        <v>Naik</v>
      </c>
      <c r="L690" t="str">
        <f>IF(Table1[[#This Row],[a_uiqm]]&lt;Table1[[#This Row],[c_uiqm]],"Naik","Turun")</f>
        <v>Naik</v>
      </c>
      <c r="M690">
        <f>Table1[[#This Row],[c_uiqm]]-Table1[[#This Row],[a_uiqm]]</f>
        <v>0.43636151669918011</v>
      </c>
      <c r="N690" t="str">
        <f>IF(Table1[[#This Row],[a_uciqe]]&lt;Table1[[#This Row],[b_uciqe]],"Naik","Turun")</f>
        <v>Turun</v>
      </c>
      <c r="O690" t="str">
        <f>IF(Table1[[#This Row],[b_uciqe]]&lt;Table1[[#This Row],[c_uciqe]],"Naik","Turun")</f>
        <v>Naik</v>
      </c>
      <c r="P690" t="str">
        <f>IF(Table1[[#This Row],[a_uciqe]]&lt;Table1[[#This Row],[c_uciqe]],"Naik","Turun")</f>
        <v>Naik</v>
      </c>
      <c r="Q690" t="s">
        <v>10</v>
      </c>
      <c r="R690" t="s">
        <v>19</v>
      </c>
      <c r="S690" t="s">
        <v>19</v>
      </c>
      <c r="T690" t="s">
        <v>19</v>
      </c>
    </row>
    <row r="691" spans="1:20" hidden="1" x14ac:dyDescent="0.25">
      <c r="A691">
        <v>689</v>
      </c>
      <c r="B691" t="s">
        <v>702</v>
      </c>
      <c r="C691" t="s">
        <v>19</v>
      </c>
      <c r="D691">
        <v>2.5385474070078602</v>
      </c>
      <c r="E691">
        <v>1.1780431499853801</v>
      </c>
      <c r="F691">
        <v>2.5367287227813899</v>
      </c>
      <c r="G691">
        <v>1.19914977607344</v>
      </c>
      <c r="H691">
        <v>1.5034794434064001</v>
      </c>
      <c r="I691">
        <v>4.2663914734983504</v>
      </c>
      <c r="J691" t="str">
        <f>IF(Table1[[#This Row],[a_uiqm]]&lt;Table1[[#This Row],[b_uiqm]],"Naik","Turun")</f>
        <v>Turun</v>
      </c>
      <c r="K691" t="str">
        <f>IF(Table1[[#This Row],[b_uiqm]]&lt;Table1[[#This Row],[c_uiqm]],"Naik","Turun")</f>
        <v>Turun</v>
      </c>
      <c r="L691" t="str">
        <f>IF(Table1[[#This Row],[a_uiqm]]&lt;Table1[[#This Row],[c_uiqm]],"Naik","Turun")</f>
        <v>Turun</v>
      </c>
      <c r="M691">
        <f>Table1[[#This Row],[c_uiqm]]-Table1[[#This Row],[a_uiqm]]</f>
        <v>-1.0350679636014601</v>
      </c>
      <c r="N691" t="str">
        <f>IF(Table1[[#This Row],[a_uciqe]]&lt;Table1[[#This Row],[b_uciqe]],"Naik","Turun")</f>
        <v>Naik</v>
      </c>
      <c r="O691" t="str">
        <f>IF(Table1[[#This Row],[b_uciqe]]&lt;Table1[[#This Row],[c_uciqe]],"Naik","Turun")</f>
        <v>Naik</v>
      </c>
      <c r="P691" t="str">
        <f>IF(Table1[[#This Row],[a_uciqe]]&lt;Table1[[#This Row],[c_uciqe]],"Naik","Turun")</f>
        <v>Naik</v>
      </c>
      <c r="Q691" t="s">
        <v>19</v>
      </c>
      <c r="R691" t="s">
        <v>19</v>
      </c>
      <c r="S691" t="s">
        <v>19</v>
      </c>
      <c r="T691" t="s">
        <v>19</v>
      </c>
    </row>
    <row r="692" spans="1:20" x14ac:dyDescent="0.25">
      <c r="A692">
        <v>318</v>
      </c>
      <c r="B692" t="s">
        <v>331</v>
      </c>
      <c r="C692" t="s">
        <v>12</v>
      </c>
      <c r="D692">
        <v>1.7078833071394499</v>
      </c>
      <c r="E692">
        <v>1.8169493435683099</v>
      </c>
      <c r="F692">
        <v>1.70269258606489</v>
      </c>
      <c r="G692">
        <v>1.8094085325386999</v>
      </c>
      <c r="H692">
        <v>0.92269310174286201</v>
      </c>
      <c r="I692">
        <v>2.60502515165444</v>
      </c>
      <c r="J692" t="str">
        <f>IF(Table1[[#This Row],[a_uiqm]]&lt;Table1[[#This Row],[b_uiqm]],"Naik","Turun")</f>
        <v>Turun</v>
      </c>
      <c r="K692" t="str">
        <f>IF(Table1[[#This Row],[b_uiqm]]&lt;Table1[[#This Row],[c_uiqm]],"Naik","Turun")</f>
        <v>Turun</v>
      </c>
      <c r="L692" t="str">
        <f>IF(Table1[[#This Row],[a_uiqm]]&lt;Table1[[#This Row],[c_uiqm]],"Naik","Turun")</f>
        <v>Turun</v>
      </c>
      <c r="M692">
        <f>Table1[[#This Row],[c_uiqm]]-Table1[[#This Row],[a_uiqm]]</f>
        <v>-0.7851902053965879</v>
      </c>
      <c r="N692" t="str">
        <f>IF(Table1[[#This Row],[a_uciqe]]&lt;Table1[[#This Row],[b_uciqe]],"Naik","Turun")</f>
        <v>Turun</v>
      </c>
      <c r="O692" t="str">
        <f>IF(Table1[[#This Row],[b_uciqe]]&lt;Table1[[#This Row],[c_uciqe]],"Naik","Turun")</f>
        <v>Naik</v>
      </c>
      <c r="P692" t="str">
        <f>IF(Table1[[#This Row],[a_uciqe]]&lt;Table1[[#This Row],[c_uciqe]],"Naik","Turun")</f>
        <v>Naik</v>
      </c>
      <c r="Q692" t="s">
        <v>12</v>
      </c>
      <c r="R692" t="s">
        <v>78</v>
      </c>
      <c r="S692" t="s">
        <v>78</v>
      </c>
      <c r="T692" t="s">
        <v>78</v>
      </c>
    </row>
    <row r="693" spans="1:20" hidden="1" x14ac:dyDescent="0.25">
      <c r="A693">
        <v>691</v>
      </c>
      <c r="B693" t="s">
        <v>704</v>
      </c>
      <c r="C693" t="s">
        <v>19</v>
      </c>
      <c r="D693">
        <v>3.11621092926439</v>
      </c>
      <c r="E693">
        <v>1.49918776531156</v>
      </c>
      <c r="F693">
        <v>3.1009371662846199</v>
      </c>
      <c r="G693">
        <v>1.7419867857993301</v>
      </c>
      <c r="H693">
        <v>2.9683973504502701</v>
      </c>
      <c r="I693">
        <v>1.91465472475234</v>
      </c>
      <c r="J693" t="str">
        <f>IF(Table1[[#This Row],[a_uiqm]]&lt;Table1[[#This Row],[b_uiqm]],"Naik","Turun")</f>
        <v>Turun</v>
      </c>
      <c r="K693" t="str">
        <f>IF(Table1[[#This Row],[b_uiqm]]&lt;Table1[[#This Row],[c_uiqm]],"Naik","Turun")</f>
        <v>Turun</v>
      </c>
      <c r="L693" t="str">
        <f>IF(Table1[[#This Row],[a_uiqm]]&lt;Table1[[#This Row],[c_uiqm]],"Naik","Turun")</f>
        <v>Turun</v>
      </c>
      <c r="M693">
        <f>Table1[[#This Row],[c_uiqm]]-Table1[[#This Row],[a_uiqm]]</f>
        <v>-0.14781357881411994</v>
      </c>
      <c r="N693" t="str">
        <f>IF(Table1[[#This Row],[a_uciqe]]&lt;Table1[[#This Row],[b_uciqe]],"Naik","Turun")</f>
        <v>Naik</v>
      </c>
      <c r="O693" t="str">
        <f>IF(Table1[[#This Row],[b_uciqe]]&lt;Table1[[#This Row],[c_uciqe]],"Naik","Turun")</f>
        <v>Naik</v>
      </c>
      <c r="P693" t="str">
        <f>IF(Table1[[#This Row],[a_uciqe]]&lt;Table1[[#This Row],[c_uciqe]],"Naik","Turun")</f>
        <v>Naik</v>
      </c>
      <c r="Q693" t="s">
        <v>19</v>
      </c>
      <c r="R693" t="s">
        <v>19</v>
      </c>
      <c r="S693" t="s">
        <v>19</v>
      </c>
      <c r="T693" t="s">
        <v>19</v>
      </c>
    </row>
    <row r="694" spans="1:20" hidden="1" x14ac:dyDescent="0.25">
      <c r="A694">
        <v>692</v>
      </c>
      <c r="B694" t="s">
        <v>705</v>
      </c>
      <c r="C694" t="s">
        <v>78</v>
      </c>
      <c r="D694">
        <v>2.2569550218503598</v>
      </c>
      <c r="E694">
        <v>0.79017160540141695</v>
      </c>
      <c r="F694">
        <v>2.3564034415508299</v>
      </c>
      <c r="G694">
        <v>0.79066403379910499</v>
      </c>
      <c r="H694">
        <v>2.54711106420014</v>
      </c>
      <c r="I694">
        <v>1.2203057223996401</v>
      </c>
      <c r="J694" t="str">
        <f>IF(Table1[[#This Row],[a_uiqm]]&lt;Table1[[#This Row],[b_uiqm]],"Naik","Turun")</f>
        <v>Naik</v>
      </c>
      <c r="K694" t="str">
        <f>IF(Table1[[#This Row],[b_uiqm]]&lt;Table1[[#This Row],[c_uiqm]],"Naik","Turun")</f>
        <v>Naik</v>
      </c>
      <c r="L694" t="str">
        <f>IF(Table1[[#This Row],[a_uiqm]]&lt;Table1[[#This Row],[c_uiqm]],"Naik","Turun")</f>
        <v>Naik</v>
      </c>
      <c r="M694">
        <f>Table1[[#This Row],[c_uiqm]]-Table1[[#This Row],[a_uiqm]]</f>
        <v>0.29015604234978021</v>
      </c>
      <c r="N694" t="str">
        <f>IF(Table1[[#This Row],[a_uciqe]]&lt;Table1[[#This Row],[b_uciqe]],"Naik","Turun")</f>
        <v>Naik</v>
      </c>
      <c r="O694" t="str">
        <f>IF(Table1[[#This Row],[b_uciqe]]&lt;Table1[[#This Row],[c_uciqe]],"Naik","Turun")</f>
        <v>Naik</v>
      </c>
      <c r="P694" t="str">
        <f>IF(Table1[[#This Row],[a_uciqe]]&lt;Table1[[#This Row],[c_uciqe]],"Naik","Turun")</f>
        <v>Naik</v>
      </c>
      <c r="Q694" t="s">
        <v>78</v>
      </c>
      <c r="R694" t="s">
        <v>19</v>
      </c>
      <c r="S694" t="s">
        <v>19</v>
      </c>
      <c r="T694" t="s">
        <v>19</v>
      </c>
    </row>
    <row r="695" spans="1:20" x14ac:dyDescent="0.25">
      <c r="A695">
        <v>332</v>
      </c>
      <c r="B695" t="s">
        <v>345</v>
      </c>
      <c r="C695" t="s">
        <v>12</v>
      </c>
      <c r="D695">
        <v>2.2478581828868802</v>
      </c>
      <c r="E695">
        <v>1.9414679171890299</v>
      </c>
      <c r="F695">
        <v>2.2259608685651999</v>
      </c>
      <c r="G695">
        <v>1.9412459758504099</v>
      </c>
      <c r="H695">
        <v>1.2865221063860099</v>
      </c>
      <c r="I695">
        <v>3.8281819008690001</v>
      </c>
      <c r="J695" t="str">
        <f>IF(Table1[[#This Row],[a_uiqm]]&lt;Table1[[#This Row],[b_uiqm]],"Naik","Turun")</f>
        <v>Turun</v>
      </c>
      <c r="K695" t="str">
        <f>IF(Table1[[#This Row],[b_uiqm]]&lt;Table1[[#This Row],[c_uiqm]],"Naik","Turun")</f>
        <v>Turun</v>
      </c>
      <c r="L695" t="str">
        <f>IF(Table1[[#This Row],[a_uiqm]]&lt;Table1[[#This Row],[c_uiqm]],"Naik","Turun")</f>
        <v>Turun</v>
      </c>
      <c r="M695">
        <f>Table1[[#This Row],[c_uiqm]]-Table1[[#This Row],[a_uiqm]]</f>
        <v>-0.96133607650087027</v>
      </c>
      <c r="N695" t="str">
        <f>IF(Table1[[#This Row],[a_uciqe]]&lt;Table1[[#This Row],[b_uciqe]],"Naik","Turun")</f>
        <v>Turun</v>
      </c>
      <c r="O695" t="str">
        <f>IF(Table1[[#This Row],[b_uciqe]]&lt;Table1[[#This Row],[c_uciqe]],"Naik","Turun")</f>
        <v>Naik</v>
      </c>
      <c r="P695" t="str">
        <f>IF(Table1[[#This Row],[a_uciqe]]&lt;Table1[[#This Row],[c_uciqe]],"Naik","Turun")</f>
        <v>Naik</v>
      </c>
      <c r="Q695" t="s">
        <v>12</v>
      </c>
      <c r="R695" t="s">
        <v>78</v>
      </c>
      <c r="S695" t="s">
        <v>78</v>
      </c>
      <c r="T695" t="s">
        <v>78</v>
      </c>
    </row>
    <row r="696" spans="1:20" hidden="1" x14ac:dyDescent="0.25">
      <c r="A696">
        <v>694</v>
      </c>
      <c r="B696" t="s">
        <v>707</v>
      </c>
      <c r="C696" t="s">
        <v>19</v>
      </c>
      <c r="D696">
        <v>2.8787377491932</v>
      </c>
      <c r="E696">
        <v>0.99262265018508</v>
      </c>
      <c r="F696">
        <v>2.8316088307713398</v>
      </c>
      <c r="G696">
        <v>1.0148284631839799</v>
      </c>
      <c r="H696">
        <v>2.7373350772842699</v>
      </c>
      <c r="I696">
        <v>1.7801714795856101</v>
      </c>
      <c r="J696" t="str">
        <f>IF(Table1[[#This Row],[a_uiqm]]&lt;Table1[[#This Row],[b_uiqm]],"Naik","Turun")</f>
        <v>Turun</v>
      </c>
      <c r="K696" t="str">
        <f>IF(Table1[[#This Row],[b_uiqm]]&lt;Table1[[#This Row],[c_uiqm]],"Naik","Turun")</f>
        <v>Turun</v>
      </c>
      <c r="L696" t="str">
        <f>IF(Table1[[#This Row],[a_uiqm]]&lt;Table1[[#This Row],[c_uiqm]],"Naik","Turun")</f>
        <v>Turun</v>
      </c>
      <c r="M696">
        <f>Table1[[#This Row],[c_uiqm]]-Table1[[#This Row],[a_uiqm]]</f>
        <v>-0.14140267190893008</v>
      </c>
      <c r="N696" t="str">
        <f>IF(Table1[[#This Row],[a_uciqe]]&lt;Table1[[#This Row],[b_uciqe]],"Naik","Turun")</f>
        <v>Naik</v>
      </c>
      <c r="O696" t="str">
        <f>IF(Table1[[#This Row],[b_uciqe]]&lt;Table1[[#This Row],[c_uciqe]],"Naik","Turun")</f>
        <v>Naik</v>
      </c>
      <c r="P696" t="str">
        <f>IF(Table1[[#This Row],[a_uciqe]]&lt;Table1[[#This Row],[c_uciqe]],"Naik","Turun")</f>
        <v>Naik</v>
      </c>
      <c r="Q696" t="s">
        <v>19</v>
      </c>
      <c r="R696" t="s">
        <v>19</v>
      </c>
      <c r="S696" t="s">
        <v>19</v>
      </c>
      <c r="T696" t="s">
        <v>19</v>
      </c>
    </row>
    <row r="697" spans="1:20" hidden="1" x14ac:dyDescent="0.25">
      <c r="A697">
        <v>695</v>
      </c>
      <c r="B697" t="s">
        <v>708</v>
      </c>
      <c r="C697" t="s">
        <v>10</v>
      </c>
      <c r="D697">
        <v>2.6253944558631699</v>
      </c>
      <c r="E697">
        <v>1.0062008666506801</v>
      </c>
      <c r="F697">
        <v>3.0894954018937701</v>
      </c>
      <c r="G697">
        <v>0.98587799691595701</v>
      </c>
      <c r="H697">
        <v>2.73844733863295</v>
      </c>
      <c r="I697">
        <v>1.2832795398996399</v>
      </c>
      <c r="J697" t="str">
        <f>IF(Table1[[#This Row],[a_uiqm]]&lt;Table1[[#This Row],[b_uiqm]],"Naik","Turun")</f>
        <v>Naik</v>
      </c>
      <c r="K697" t="str">
        <f>IF(Table1[[#This Row],[b_uiqm]]&lt;Table1[[#This Row],[c_uiqm]],"Naik","Turun")</f>
        <v>Turun</v>
      </c>
      <c r="L697" t="str">
        <f>IF(Table1[[#This Row],[a_uiqm]]&lt;Table1[[#This Row],[c_uiqm]],"Naik","Turun")</f>
        <v>Naik</v>
      </c>
      <c r="M697">
        <f>Table1[[#This Row],[c_uiqm]]-Table1[[#This Row],[a_uiqm]]</f>
        <v>0.11305288276978009</v>
      </c>
      <c r="N697" t="str">
        <f>IF(Table1[[#This Row],[a_uciqe]]&lt;Table1[[#This Row],[b_uciqe]],"Naik","Turun")</f>
        <v>Turun</v>
      </c>
      <c r="O697" t="str">
        <f>IF(Table1[[#This Row],[b_uciqe]]&lt;Table1[[#This Row],[c_uciqe]],"Naik","Turun")</f>
        <v>Naik</v>
      </c>
      <c r="P697" t="str">
        <f>IF(Table1[[#This Row],[a_uciqe]]&lt;Table1[[#This Row],[c_uciqe]],"Naik","Turun")</f>
        <v>Naik</v>
      </c>
      <c r="Q697" t="s">
        <v>10</v>
      </c>
      <c r="R697" t="s">
        <v>19</v>
      </c>
      <c r="S697" t="s">
        <v>19</v>
      </c>
      <c r="T697" t="s">
        <v>19</v>
      </c>
    </row>
    <row r="698" spans="1:20" hidden="1" x14ac:dyDescent="0.25">
      <c r="A698">
        <v>696</v>
      </c>
      <c r="B698" t="s">
        <v>709</v>
      </c>
      <c r="C698" t="s">
        <v>19</v>
      </c>
      <c r="D698">
        <v>2.7175181849037</v>
      </c>
      <c r="E698">
        <v>1.7089469558719399</v>
      </c>
      <c r="F698">
        <v>2.56964855310388</v>
      </c>
      <c r="G698">
        <v>1.72824219962712</v>
      </c>
      <c r="H698">
        <v>2.2419087604823398</v>
      </c>
      <c r="I698">
        <v>3.0626386758515598</v>
      </c>
      <c r="J698" t="str">
        <f>IF(Table1[[#This Row],[a_uiqm]]&lt;Table1[[#This Row],[b_uiqm]],"Naik","Turun")</f>
        <v>Turun</v>
      </c>
      <c r="K698" t="str">
        <f>IF(Table1[[#This Row],[b_uiqm]]&lt;Table1[[#This Row],[c_uiqm]],"Naik","Turun")</f>
        <v>Turun</v>
      </c>
      <c r="L698" t="str">
        <f>IF(Table1[[#This Row],[a_uiqm]]&lt;Table1[[#This Row],[c_uiqm]],"Naik","Turun")</f>
        <v>Turun</v>
      </c>
      <c r="M698">
        <f>Table1[[#This Row],[c_uiqm]]-Table1[[#This Row],[a_uiqm]]</f>
        <v>-0.47560942442136023</v>
      </c>
      <c r="N698" t="str">
        <f>IF(Table1[[#This Row],[a_uciqe]]&lt;Table1[[#This Row],[b_uciqe]],"Naik","Turun")</f>
        <v>Naik</v>
      </c>
      <c r="O698" t="str">
        <f>IF(Table1[[#This Row],[b_uciqe]]&lt;Table1[[#This Row],[c_uciqe]],"Naik","Turun")</f>
        <v>Naik</v>
      </c>
      <c r="P698" t="str">
        <f>IF(Table1[[#This Row],[a_uciqe]]&lt;Table1[[#This Row],[c_uciqe]],"Naik","Turun")</f>
        <v>Naik</v>
      </c>
      <c r="Q698" t="s">
        <v>19</v>
      </c>
      <c r="R698" t="s">
        <v>19</v>
      </c>
      <c r="S698" t="s">
        <v>19</v>
      </c>
      <c r="T698" t="s">
        <v>19</v>
      </c>
    </row>
    <row r="699" spans="1:20" hidden="1" x14ac:dyDescent="0.25">
      <c r="A699">
        <v>697</v>
      </c>
      <c r="B699" t="s">
        <v>710</v>
      </c>
      <c r="C699" t="s">
        <v>19</v>
      </c>
      <c r="D699">
        <v>2.8460399640071898</v>
      </c>
      <c r="E699">
        <v>1.6283688259577001</v>
      </c>
      <c r="F699">
        <v>2.8036447447127801</v>
      </c>
      <c r="G699">
        <v>1.6459516778215899</v>
      </c>
      <c r="H699">
        <v>2.6373697548433999</v>
      </c>
      <c r="I699">
        <v>2.6076692997761701</v>
      </c>
      <c r="J699" t="str">
        <f>IF(Table1[[#This Row],[a_uiqm]]&lt;Table1[[#This Row],[b_uiqm]],"Naik","Turun")</f>
        <v>Turun</v>
      </c>
      <c r="K699" t="str">
        <f>IF(Table1[[#This Row],[b_uiqm]]&lt;Table1[[#This Row],[c_uiqm]],"Naik","Turun")</f>
        <v>Turun</v>
      </c>
      <c r="L699" t="str">
        <f>IF(Table1[[#This Row],[a_uiqm]]&lt;Table1[[#This Row],[c_uiqm]],"Naik","Turun")</f>
        <v>Turun</v>
      </c>
      <c r="M699">
        <f>Table1[[#This Row],[c_uiqm]]-Table1[[#This Row],[a_uiqm]]</f>
        <v>-0.20867020916378998</v>
      </c>
      <c r="N699" t="str">
        <f>IF(Table1[[#This Row],[a_uciqe]]&lt;Table1[[#This Row],[b_uciqe]],"Naik","Turun")</f>
        <v>Naik</v>
      </c>
      <c r="O699" t="str">
        <f>IF(Table1[[#This Row],[b_uciqe]]&lt;Table1[[#This Row],[c_uciqe]],"Naik","Turun")</f>
        <v>Naik</v>
      </c>
      <c r="P699" t="str">
        <f>IF(Table1[[#This Row],[a_uciqe]]&lt;Table1[[#This Row],[c_uciqe]],"Naik","Turun")</f>
        <v>Naik</v>
      </c>
      <c r="Q699" t="s">
        <v>19</v>
      </c>
      <c r="R699" t="s">
        <v>19</v>
      </c>
      <c r="S699" t="s">
        <v>19</v>
      </c>
      <c r="T699" t="s">
        <v>19</v>
      </c>
    </row>
    <row r="700" spans="1:20" hidden="1" x14ac:dyDescent="0.25">
      <c r="A700">
        <v>698</v>
      </c>
      <c r="B700" t="s">
        <v>711</v>
      </c>
      <c r="C700" t="s">
        <v>19</v>
      </c>
      <c r="D700">
        <v>2.6920207286213298</v>
      </c>
      <c r="E700">
        <v>0.95414092924156102</v>
      </c>
      <c r="F700">
        <v>2.71483288415221</v>
      </c>
      <c r="G700">
        <v>0.96178021954450599</v>
      </c>
      <c r="H700">
        <v>1.8343785414588301</v>
      </c>
      <c r="I700">
        <v>3.16401952494394</v>
      </c>
      <c r="J700" t="str">
        <f>IF(Table1[[#This Row],[a_uiqm]]&lt;Table1[[#This Row],[b_uiqm]],"Naik","Turun")</f>
        <v>Naik</v>
      </c>
      <c r="K700" t="str">
        <f>IF(Table1[[#This Row],[b_uiqm]]&lt;Table1[[#This Row],[c_uiqm]],"Naik","Turun")</f>
        <v>Turun</v>
      </c>
      <c r="L700" t="str">
        <f>IF(Table1[[#This Row],[a_uiqm]]&lt;Table1[[#This Row],[c_uiqm]],"Naik","Turun")</f>
        <v>Turun</v>
      </c>
      <c r="M700">
        <f>Table1[[#This Row],[c_uiqm]]-Table1[[#This Row],[a_uiqm]]</f>
        <v>-0.85764218716249974</v>
      </c>
      <c r="N700" t="str">
        <f>IF(Table1[[#This Row],[a_uciqe]]&lt;Table1[[#This Row],[b_uciqe]],"Naik","Turun")</f>
        <v>Naik</v>
      </c>
      <c r="O700" t="str">
        <f>IF(Table1[[#This Row],[b_uciqe]]&lt;Table1[[#This Row],[c_uciqe]],"Naik","Turun")</f>
        <v>Naik</v>
      </c>
      <c r="P700" t="str">
        <f>IF(Table1[[#This Row],[a_uciqe]]&lt;Table1[[#This Row],[c_uciqe]],"Naik","Turun")</f>
        <v>Naik</v>
      </c>
      <c r="Q700" t="s">
        <v>19</v>
      </c>
      <c r="R700" t="s">
        <v>19</v>
      </c>
      <c r="S700" t="s">
        <v>19</v>
      </c>
      <c r="T700" t="s">
        <v>19</v>
      </c>
    </row>
    <row r="701" spans="1:20" hidden="1" x14ac:dyDescent="0.25">
      <c r="A701">
        <v>699</v>
      </c>
      <c r="B701" t="s">
        <v>712</v>
      </c>
      <c r="C701" t="s">
        <v>19</v>
      </c>
      <c r="D701">
        <v>3.0519323720432001</v>
      </c>
      <c r="E701">
        <v>1.02858173457213</v>
      </c>
      <c r="F701">
        <v>3.0254639427107799</v>
      </c>
      <c r="G701">
        <v>1.0462718966362301</v>
      </c>
      <c r="H701">
        <v>2.4157869481005698</v>
      </c>
      <c r="I701">
        <v>1.95808402262447</v>
      </c>
      <c r="J701" t="str">
        <f>IF(Table1[[#This Row],[a_uiqm]]&lt;Table1[[#This Row],[b_uiqm]],"Naik","Turun")</f>
        <v>Turun</v>
      </c>
      <c r="K701" t="str">
        <f>IF(Table1[[#This Row],[b_uiqm]]&lt;Table1[[#This Row],[c_uiqm]],"Naik","Turun")</f>
        <v>Turun</v>
      </c>
      <c r="L701" t="str">
        <f>IF(Table1[[#This Row],[a_uiqm]]&lt;Table1[[#This Row],[c_uiqm]],"Naik","Turun")</f>
        <v>Turun</v>
      </c>
      <c r="M701">
        <f>Table1[[#This Row],[c_uiqm]]-Table1[[#This Row],[a_uiqm]]</f>
        <v>-0.63614542394263029</v>
      </c>
      <c r="N701" t="str">
        <f>IF(Table1[[#This Row],[a_uciqe]]&lt;Table1[[#This Row],[b_uciqe]],"Naik","Turun")</f>
        <v>Naik</v>
      </c>
      <c r="O701" t="str">
        <f>IF(Table1[[#This Row],[b_uciqe]]&lt;Table1[[#This Row],[c_uciqe]],"Naik","Turun")</f>
        <v>Naik</v>
      </c>
      <c r="P701" t="str">
        <f>IF(Table1[[#This Row],[a_uciqe]]&lt;Table1[[#This Row],[c_uciqe]],"Naik","Turun")</f>
        <v>Naik</v>
      </c>
      <c r="Q701" t="s">
        <v>19</v>
      </c>
      <c r="R701" t="s">
        <v>19</v>
      </c>
      <c r="S701" t="s">
        <v>19</v>
      </c>
      <c r="T701" t="s">
        <v>19</v>
      </c>
    </row>
    <row r="702" spans="1:20" hidden="1" x14ac:dyDescent="0.25">
      <c r="A702">
        <v>700</v>
      </c>
      <c r="B702" t="s">
        <v>713</v>
      </c>
      <c r="C702" t="s">
        <v>10</v>
      </c>
      <c r="D702">
        <v>2.5561180933369201</v>
      </c>
      <c r="E702">
        <v>0.85633449595628797</v>
      </c>
      <c r="F702">
        <v>2.55108435121095</v>
      </c>
      <c r="G702">
        <v>0.89706064421912701</v>
      </c>
      <c r="H702">
        <v>2.5707450388681599</v>
      </c>
      <c r="I702">
        <v>1.0468652854057101</v>
      </c>
      <c r="J702" t="str">
        <f>IF(Table1[[#This Row],[a_uiqm]]&lt;Table1[[#This Row],[b_uiqm]],"Naik","Turun")</f>
        <v>Turun</v>
      </c>
      <c r="K702" t="str">
        <f>IF(Table1[[#This Row],[b_uiqm]]&lt;Table1[[#This Row],[c_uiqm]],"Naik","Turun")</f>
        <v>Naik</v>
      </c>
      <c r="L702" t="str">
        <f>IF(Table1[[#This Row],[a_uiqm]]&lt;Table1[[#This Row],[c_uiqm]],"Naik","Turun")</f>
        <v>Naik</v>
      </c>
      <c r="M702">
        <f>Table1[[#This Row],[c_uiqm]]-Table1[[#This Row],[a_uiqm]]</f>
        <v>1.4626945531239777E-2</v>
      </c>
      <c r="N702" t="str">
        <f>IF(Table1[[#This Row],[a_uciqe]]&lt;Table1[[#This Row],[b_uciqe]],"Naik","Turun")</f>
        <v>Naik</v>
      </c>
      <c r="O702" t="str">
        <f>IF(Table1[[#This Row],[b_uciqe]]&lt;Table1[[#This Row],[c_uciqe]],"Naik","Turun")</f>
        <v>Naik</v>
      </c>
      <c r="P702" t="str">
        <f>IF(Table1[[#This Row],[a_uciqe]]&lt;Table1[[#This Row],[c_uciqe]],"Naik","Turun")</f>
        <v>Naik</v>
      </c>
      <c r="Q702" t="s">
        <v>10</v>
      </c>
      <c r="R702" t="s">
        <v>19</v>
      </c>
      <c r="S702" t="s">
        <v>19</v>
      </c>
      <c r="T702" t="s">
        <v>19</v>
      </c>
    </row>
    <row r="703" spans="1:20" hidden="1" x14ac:dyDescent="0.25">
      <c r="A703">
        <v>701</v>
      </c>
      <c r="B703" t="s">
        <v>714</v>
      </c>
      <c r="C703" t="s">
        <v>12</v>
      </c>
      <c r="D703">
        <v>1.88259329207958</v>
      </c>
      <c r="E703">
        <v>1.8031375036111299</v>
      </c>
      <c r="F703">
        <v>1.8484182361608099</v>
      </c>
      <c r="G703">
        <v>1.8312386572030499</v>
      </c>
      <c r="H703">
        <v>1.8665317505126899</v>
      </c>
      <c r="I703">
        <v>3.4005022685570099</v>
      </c>
      <c r="J703" t="str">
        <f>IF(Table1[[#This Row],[a_uiqm]]&lt;Table1[[#This Row],[b_uiqm]],"Naik","Turun")</f>
        <v>Turun</v>
      </c>
      <c r="K703" t="str">
        <f>IF(Table1[[#This Row],[b_uiqm]]&lt;Table1[[#This Row],[c_uiqm]],"Naik","Turun")</f>
        <v>Naik</v>
      </c>
      <c r="L703" t="str">
        <f>IF(Table1[[#This Row],[a_uiqm]]&lt;Table1[[#This Row],[c_uiqm]],"Naik","Turun")</f>
        <v>Turun</v>
      </c>
      <c r="M703">
        <f>Table1[[#This Row],[c_uiqm]]-Table1[[#This Row],[a_uiqm]]</f>
        <v>-1.6061541566890103E-2</v>
      </c>
      <c r="N703" t="str">
        <f>IF(Table1[[#This Row],[a_uciqe]]&lt;Table1[[#This Row],[b_uciqe]],"Naik","Turun")</f>
        <v>Naik</v>
      </c>
      <c r="O703" t="str">
        <f>IF(Table1[[#This Row],[b_uciqe]]&lt;Table1[[#This Row],[c_uciqe]],"Naik","Turun")</f>
        <v>Naik</v>
      </c>
      <c r="P703" t="str">
        <f>IF(Table1[[#This Row],[a_uciqe]]&lt;Table1[[#This Row],[c_uciqe]],"Naik","Turun")</f>
        <v>Naik</v>
      </c>
      <c r="Q703" t="s">
        <v>12</v>
      </c>
      <c r="R703" t="s">
        <v>19</v>
      </c>
      <c r="S703" t="s">
        <v>19</v>
      </c>
      <c r="T703" t="s">
        <v>19</v>
      </c>
    </row>
    <row r="704" spans="1:20" hidden="1" x14ac:dyDescent="0.25">
      <c r="A704">
        <v>702</v>
      </c>
      <c r="B704" t="s">
        <v>715</v>
      </c>
      <c r="C704" t="s">
        <v>19</v>
      </c>
      <c r="D704">
        <v>2.92270737892976</v>
      </c>
      <c r="E704">
        <v>0.99084284491980601</v>
      </c>
      <c r="F704">
        <v>2.9193225661629598</v>
      </c>
      <c r="G704">
        <v>1.01704633855939</v>
      </c>
      <c r="H704">
        <v>2.3533706045102201</v>
      </c>
      <c r="I704">
        <v>2.5448073606316002</v>
      </c>
      <c r="J704" t="str">
        <f>IF(Table1[[#This Row],[a_uiqm]]&lt;Table1[[#This Row],[b_uiqm]],"Naik","Turun")</f>
        <v>Turun</v>
      </c>
      <c r="K704" t="str">
        <f>IF(Table1[[#This Row],[b_uiqm]]&lt;Table1[[#This Row],[c_uiqm]],"Naik","Turun")</f>
        <v>Turun</v>
      </c>
      <c r="L704" t="str">
        <f>IF(Table1[[#This Row],[a_uiqm]]&lt;Table1[[#This Row],[c_uiqm]],"Naik","Turun")</f>
        <v>Turun</v>
      </c>
      <c r="M704">
        <f>Table1[[#This Row],[c_uiqm]]-Table1[[#This Row],[a_uiqm]]</f>
        <v>-0.56933677441953989</v>
      </c>
      <c r="N704" t="str">
        <f>IF(Table1[[#This Row],[a_uciqe]]&lt;Table1[[#This Row],[b_uciqe]],"Naik","Turun")</f>
        <v>Naik</v>
      </c>
      <c r="O704" t="str">
        <f>IF(Table1[[#This Row],[b_uciqe]]&lt;Table1[[#This Row],[c_uciqe]],"Naik","Turun")</f>
        <v>Naik</v>
      </c>
      <c r="P704" t="str">
        <f>IF(Table1[[#This Row],[a_uciqe]]&lt;Table1[[#This Row],[c_uciqe]],"Naik","Turun")</f>
        <v>Naik</v>
      </c>
      <c r="Q704" t="s">
        <v>19</v>
      </c>
      <c r="R704" t="s">
        <v>19</v>
      </c>
      <c r="S704" t="s">
        <v>19</v>
      </c>
      <c r="T704" t="s">
        <v>19</v>
      </c>
    </row>
    <row r="705" spans="1:20" hidden="1" x14ac:dyDescent="0.25">
      <c r="A705">
        <v>703</v>
      </c>
      <c r="B705" t="s">
        <v>716</v>
      </c>
      <c r="C705" t="s">
        <v>19</v>
      </c>
      <c r="D705">
        <v>2.8899313953078298</v>
      </c>
      <c r="E705">
        <v>2.857807563328</v>
      </c>
      <c r="F705">
        <v>2.7968732265593998</v>
      </c>
      <c r="G705">
        <v>3.00736143566533</v>
      </c>
      <c r="H705">
        <v>1.7664685461198699</v>
      </c>
      <c r="I705">
        <v>4.7394332255217497</v>
      </c>
      <c r="J705" t="str">
        <f>IF(Table1[[#This Row],[a_uiqm]]&lt;Table1[[#This Row],[b_uiqm]],"Naik","Turun")</f>
        <v>Turun</v>
      </c>
      <c r="K705" t="str">
        <f>IF(Table1[[#This Row],[b_uiqm]]&lt;Table1[[#This Row],[c_uiqm]],"Naik","Turun")</f>
        <v>Turun</v>
      </c>
      <c r="L705" t="str">
        <f>IF(Table1[[#This Row],[a_uiqm]]&lt;Table1[[#This Row],[c_uiqm]],"Naik","Turun")</f>
        <v>Turun</v>
      </c>
      <c r="M705">
        <f>Table1[[#This Row],[c_uiqm]]-Table1[[#This Row],[a_uiqm]]</f>
        <v>-1.1234628491879599</v>
      </c>
      <c r="N705" t="str">
        <f>IF(Table1[[#This Row],[a_uciqe]]&lt;Table1[[#This Row],[b_uciqe]],"Naik","Turun")</f>
        <v>Naik</v>
      </c>
      <c r="O705" t="str">
        <f>IF(Table1[[#This Row],[b_uciqe]]&lt;Table1[[#This Row],[c_uciqe]],"Naik","Turun")</f>
        <v>Naik</v>
      </c>
      <c r="P705" t="str">
        <f>IF(Table1[[#This Row],[a_uciqe]]&lt;Table1[[#This Row],[c_uciqe]],"Naik","Turun")</f>
        <v>Naik</v>
      </c>
      <c r="Q705" t="s">
        <v>19</v>
      </c>
      <c r="R705" t="s">
        <v>19</v>
      </c>
      <c r="S705" t="s">
        <v>19</v>
      </c>
      <c r="T705" t="s">
        <v>19</v>
      </c>
    </row>
    <row r="706" spans="1:20" hidden="1" x14ac:dyDescent="0.25">
      <c r="A706">
        <v>704</v>
      </c>
      <c r="B706" t="s">
        <v>717</v>
      </c>
      <c r="C706" t="s">
        <v>12</v>
      </c>
      <c r="D706">
        <v>2.01421838440592</v>
      </c>
      <c r="E706">
        <v>1.0386300723077</v>
      </c>
      <c r="F706">
        <v>2.00272884526226</v>
      </c>
      <c r="G706">
        <v>1.05870667448031</v>
      </c>
      <c r="H706">
        <v>2.1292518826971598</v>
      </c>
      <c r="I706">
        <v>1.58910794479318</v>
      </c>
      <c r="J706" t="str">
        <f>IF(Table1[[#This Row],[a_uiqm]]&lt;Table1[[#This Row],[b_uiqm]],"Naik","Turun")</f>
        <v>Turun</v>
      </c>
      <c r="K706" t="str">
        <f>IF(Table1[[#This Row],[b_uiqm]]&lt;Table1[[#This Row],[c_uiqm]],"Naik","Turun")</f>
        <v>Naik</v>
      </c>
      <c r="L706" t="str">
        <f>IF(Table1[[#This Row],[a_uiqm]]&lt;Table1[[#This Row],[c_uiqm]],"Naik","Turun")</f>
        <v>Naik</v>
      </c>
      <c r="M706">
        <f>Table1[[#This Row],[c_uiqm]]-Table1[[#This Row],[a_uiqm]]</f>
        <v>0.11503349829123977</v>
      </c>
      <c r="N706" t="str">
        <f>IF(Table1[[#This Row],[a_uciqe]]&lt;Table1[[#This Row],[b_uciqe]],"Naik","Turun")</f>
        <v>Naik</v>
      </c>
      <c r="O706" t="str">
        <f>IF(Table1[[#This Row],[b_uciqe]]&lt;Table1[[#This Row],[c_uciqe]],"Naik","Turun")</f>
        <v>Naik</v>
      </c>
      <c r="P706" t="str">
        <f>IF(Table1[[#This Row],[a_uciqe]]&lt;Table1[[#This Row],[c_uciqe]],"Naik","Turun")</f>
        <v>Naik</v>
      </c>
      <c r="Q706" t="s">
        <v>12</v>
      </c>
      <c r="R706" t="s">
        <v>19</v>
      </c>
      <c r="S706" t="s">
        <v>19</v>
      </c>
      <c r="T706" t="s">
        <v>19</v>
      </c>
    </row>
    <row r="707" spans="1:20" x14ac:dyDescent="0.25">
      <c r="A707">
        <v>343</v>
      </c>
      <c r="B707" t="s">
        <v>356</v>
      </c>
      <c r="C707" t="s">
        <v>10</v>
      </c>
      <c r="D707">
        <v>3.01932325246168</v>
      </c>
      <c r="E707">
        <v>1.0212876311293999</v>
      </c>
      <c r="F707">
        <v>3.0250824587168799</v>
      </c>
      <c r="G707">
        <v>1.06969765890835</v>
      </c>
      <c r="H707">
        <v>2.0818937196710698</v>
      </c>
      <c r="I707">
        <v>2.8635898830967998</v>
      </c>
      <c r="J707" t="str">
        <f>IF(Table1[[#This Row],[a_uiqm]]&lt;Table1[[#This Row],[b_uiqm]],"Naik","Turun")</f>
        <v>Naik</v>
      </c>
      <c r="K707" t="str">
        <f>IF(Table1[[#This Row],[b_uiqm]]&lt;Table1[[#This Row],[c_uiqm]],"Naik","Turun")</f>
        <v>Turun</v>
      </c>
      <c r="L707" t="str">
        <f>IF(Table1[[#This Row],[a_uiqm]]&lt;Table1[[#This Row],[c_uiqm]],"Naik","Turun")</f>
        <v>Turun</v>
      </c>
      <c r="M707">
        <f>Table1[[#This Row],[c_uiqm]]-Table1[[#This Row],[a_uiqm]]</f>
        <v>-0.93742953279061014</v>
      </c>
      <c r="N707" t="str">
        <f>IF(Table1[[#This Row],[a_uciqe]]&lt;Table1[[#This Row],[b_uciqe]],"Naik","Turun")</f>
        <v>Naik</v>
      </c>
      <c r="O707" t="str">
        <f>IF(Table1[[#This Row],[b_uciqe]]&lt;Table1[[#This Row],[c_uciqe]],"Naik","Turun")</f>
        <v>Naik</v>
      </c>
      <c r="P707" t="str">
        <f>IF(Table1[[#This Row],[a_uciqe]]&lt;Table1[[#This Row],[c_uciqe]],"Naik","Turun")</f>
        <v>Naik</v>
      </c>
      <c r="Q707" t="s">
        <v>10</v>
      </c>
      <c r="R707" t="s">
        <v>78</v>
      </c>
      <c r="S707" t="s">
        <v>78</v>
      </c>
      <c r="T707" t="s">
        <v>78</v>
      </c>
    </row>
    <row r="708" spans="1:20" hidden="1" x14ac:dyDescent="0.25">
      <c r="A708">
        <v>706</v>
      </c>
      <c r="B708" t="s">
        <v>719</v>
      </c>
      <c r="C708" t="s">
        <v>19</v>
      </c>
      <c r="D708">
        <v>2.8195845629460399</v>
      </c>
      <c r="E708">
        <v>0.93959441913518305</v>
      </c>
      <c r="F708">
        <v>2.76737940645882</v>
      </c>
      <c r="G708">
        <v>0.99694130973722195</v>
      </c>
      <c r="H708">
        <v>2.69288222743991</v>
      </c>
      <c r="I708">
        <v>1.5368169541951899</v>
      </c>
      <c r="J708" t="str">
        <f>IF(Table1[[#This Row],[a_uiqm]]&lt;Table1[[#This Row],[b_uiqm]],"Naik","Turun")</f>
        <v>Turun</v>
      </c>
      <c r="K708" t="str">
        <f>IF(Table1[[#This Row],[b_uiqm]]&lt;Table1[[#This Row],[c_uiqm]],"Naik","Turun")</f>
        <v>Turun</v>
      </c>
      <c r="L708" t="str">
        <f>IF(Table1[[#This Row],[a_uiqm]]&lt;Table1[[#This Row],[c_uiqm]],"Naik","Turun")</f>
        <v>Turun</v>
      </c>
      <c r="M708">
        <f>Table1[[#This Row],[c_uiqm]]-Table1[[#This Row],[a_uiqm]]</f>
        <v>-0.12670233550612986</v>
      </c>
      <c r="N708" t="str">
        <f>IF(Table1[[#This Row],[a_uciqe]]&lt;Table1[[#This Row],[b_uciqe]],"Naik","Turun")</f>
        <v>Naik</v>
      </c>
      <c r="O708" t="str">
        <f>IF(Table1[[#This Row],[b_uciqe]]&lt;Table1[[#This Row],[c_uciqe]],"Naik","Turun")</f>
        <v>Naik</v>
      </c>
      <c r="P708" t="str">
        <f>IF(Table1[[#This Row],[a_uciqe]]&lt;Table1[[#This Row],[c_uciqe]],"Naik","Turun")</f>
        <v>Naik</v>
      </c>
      <c r="Q708" t="s">
        <v>19</v>
      </c>
      <c r="R708" t="s">
        <v>19</v>
      </c>
      <c r="S708" t="s">
        <v>19</v>
      </c>
      <c r="T708" t="s">
        <v>19</v>
      </c>
    </row>
    <row r="709" spans="1:20" x14ac:dyDescent="0.25">
      <c r="A709">
        <v>350</v>
      </c>
      <c r="B709" t="s">
        <v>363</v>
      </c>
      <c r="C709" t="s">
        <v>12</v>
      </c>
      <c r="D709">
        <v>3.2600419980397799</v>
      </c>
      <c r="E709">
        <v>1.0484069445672399</v>
      </c>
      <c r="F709">
        <v>3.2630963130348598</v>
      </c>
      <c r="G709">
        <v>1.0466218614982099</v>
      </c>
      <c r="H709">
        <v>2.2826234298761601</v>
      </c>
      <c r="I709">
        <v>2.35886479066669</v>
      </c>
      <c r="J709" t="str">
        <f>IF(Table1[[#This Row],[a_uiqm]]&lt;Table1[[#This Row],[b_uiqm]],"Naik","Turun")</f>
        <v>Naik</v>
      </c>
      <c r="K709" t="str">
        <f>IF(Table1[[#This Row],[b_uiqm]]&lt;Table1[[#This Row],[c_uiqm]],"Naik","Turun")</f>
        <v>Turun</v>
      </c>
      <c r="L709" t="str">
        <f>IF(Table1[[#This Row],[a_uiqm]]&lt;Table1[[#This Row],[c_uiqm]],"Naik","Turun")</f>
        <v>Turun</v>
      </c>
      <c r="M709">
        <f>Table1[[#This Row],[c_uiqm]]-Table1[[#This Row],[a_uiqm]]</f>
        <v>-0.97741856816361983</v>
      </c>
      <c r="N709" t="str">
        <f>IF(Table1[[#This Row],[a_uciqe]]&lt;Table1[[#This Row],[b_uciqe]],"Naik","Turun")</f>
        <v>Turun</v>
      </c>
      <c r="O709" t="str">
        <f>IF(Table1[[#This Row],[b_uciqe]]&lt;Table1[[#This Row],[c_uciqe]],"Naik","Turun")</f>
        <v>Naik</v>
      </c>
      <c r="P709" t="str">
        <f>IF(Table1[[#This Row],[a_uciqe]]&lt;Table1[[#This Row],[c_uciqe]],"Naik","Turun")</f>
        <v>Naik</v>
      </c>
      <c r="Q709" t="s">
        <v>12</v>
      </c>
      <c r="R709" t="s">
        <v>78</v>
      </c>
      <c r="S709" t="s">
        <v>78</v>
      </c>
      <c r="T709" t="s">
        <v>78</v>
      </c>
    </row>
    <row r="710" spans="1:20" hidden="1" x14ac:dyDescent="0.25">
      <c r="A710">
        <v>708</v>
      </c>
      <c r="B710" t="s">
        <v>721</v>
      </c>
      <c r="C710" t="s">
        <v>78</v>
      </c>
      <c r="D710">
        <v>3.2418434261917799</v>
      </c>
      <c r="E710">
        <v>0.83914572955685995</v>
      </c>
      <c r="F710">
        <v>3.2276892125757501</v>
      </c>
      <c r="G710">
        <v>0.8563582916911</v>
      </c>
      <c r="H710">
        <v>2.1879811128763502</v>
      </c>
      <c r="I710">
        <v>1.9255543381661899</v>
      </c>
      <c r="J710" t="str">
        <f>IF(Table1[[#This Row],[a_uiqm]]&lt;Table1[[#This Row],[b_uiqm]],"Naik","Turun")</f>
        <v>Turun</v>
      </c>
      <c r="K710" t="str">
        <f>IF(Table1[[#This Row],[b_uiqm]]&lt;Table1[[#This Row],[c_uiqm]],"Naik","Turun")</f>
        <v>Turun</v>
      </c>
      <c r="L710" t="str">
        <f>IF(Table1[[#This Row],[a_uiqm]]&lt;Table1[[#This Row],[c_uiqm]],"Naik","Turun")</f>
        <v>Turun</v>
      </c>
      <c r="M710">
        <f>Table1[[#This Row],[c_uiqm]]-Table1[[#This Row],[a_uiqm]]</f>
        <v>-1.0538623133154297</v>
      </c>
      <c r="N710" t="str">
        <f>IF(Table1[[#This Row],[a_uciqe]]&lt;Table1[[#This Row],[b_uciqe]],"Naik","Turun")</f>
        <v>Naik</v>
      </c>
      <c r="O710" t="str">
        <f>IF(Table1[[#This Row],[b_uciqe]]&lt;Table1[[#This Row],[c_uciqe]],"Naik","Turun")</f>
        <v>Naik</v>
      </c>
      <c r="P710" t="str">
        <f>IF(Table1[[#This Row],[a_uciqe]]&lt;Table1[[#This Row],[c_uciqe]],"Naik","Turun")</f>
        <v>Naik</v>
      </c>
      <c r="Q710" t="s">
        <v>78</v>
      </c>
      <c r="R710" t="s">
        <v>19</v>
      </c>
      <c r="S710" t="s">
        <v>19</v>
      </c>
      <c r="T710" t="s">
        <v>19</v>
      </c>
    </row>
    <row r="711" spans="1:20" hidden="1" x14ac:dyDescent="0.25">
      <c r="A711">
        <v>709</v>
      </c>
      <c r="B711" t="s">
        <v>722</v>
      </c>
      <c r="C711" t="s">
        <v>19</v>
      </c>
      <c r="D711">
        <v>3.0812382589074399</v>
      </c>
      <c r="E711">
        <v>1.6523499397575301</v>
      </c>
      <c r="F711">
        <v>3.0507407484407798</v>
      </c>
      <c r="G711">
        <v>1.69851970621351</v>
      </c>
      <c r="H711">
        <v>2.3509388851823698</v>
      </c>
      <c r="I711">
        <v>3.9421212860886801</v>
      </c>
      <c r="J711" t="str">
        <f>IF(Table1[[#This Row],[a_uiqm]]&lt;Table1[[#This Row],[b_uiqm]],"Naik","Turun")</f>
        <v>Turun</v>
      </c>
      <c r="K711" t="str">
        <f>IF(Table1[[#This Row],[b_uiqm]]&lt;Table1[[#This Row],[c_uiqm]],"Naik","Turun")</f>
        <v>Turun</v>
      </c>
      <c r="L711" t="str">
        <f>IF(Table1[[#This Row],[a_uiqm]]&lt;Table1[[#This Row],[c_uiqm]],"Naik","Turun")</f>
        <v>Turun</v>
      </c>
      <c r="M711">
        <f>Table1[[#This Row],[c_uiqm]]-Table1[[#This Row],[a_uiqm]]</f>
        <v>-0.73029937372507003</v>
      </c>
      <c r="N711" t="str">
        <f>IF(Table1[[#This Row],[a_uciqe]]&lt;Table1[[#This Row],[b_uciqe]],"Naik","Turun")</f>
        <v>Naik</v>
      </c>
      <c r="O711" t="str">
        <f>IF(Table1[[#This Row],[b_uciqe]]&lt;Table1[[#This Row],[c_uciqe]],"Naik","Turun")</f>
        <v>Naik</v>
      </c>
      <c r="P711" t="str">
        <f>IF(Table1[[#This Row],[a_uciqe]]&lt;Table1[[#This Row],[c_uciqe]],"Naik","Turun")</f>
        <v>Naik</v>
      </c>
      <c r="Q711" t="s">
        <v>19</v>
      </c>
      <c r="R711" t="s">
        <v>19</v>
      </c>
      <c r="S711" t="s">
        <v>19</v>
      </c>
      <c r="T711" t="s">
        <v>19</v>
      </c>
    </row>
    <row r="712" spans="1:20" hidden="1" x14ac:dyDescent="0.25">
      <c r="A712">
        <v>710</v>
      </c>
      <c r="B712" t="s">
        <v>723</v>
      </c>
      <c r="C712" t="s">
        <v>12</v>
      </c>
      <c r="D712">
        <v>2.50267681357911</v>
      </c>
      <c r="E712">
        <v>0.92331660955366501</v>
      </c>
      <c r="F712">
        <v>2.49052487663231</v>
      </c>
      <c r="G712">
        <v>0.91303343468044096</v>
      </c>
      <c r="H712">
        <v>2.8103175840318699</v>
      </c>
      <c r="I712">
        <v>1.40402065774903</v>
      </c>
      <c r="J712" t="str">
        <f>IF(Table1[[#This Row],[a_uiqm]]&lt;Table1[[#This Row],[b_uiqm]],"Naik","Turun")</f>
        <v>Turun</v>
      </c>
      <c r="K712" t="str">
        <f>IF(Table1[[#This Row],[b_uiqm]]&lt;Table1[[#This Row],[c_uiqm]],"Naik","Turun")</f>
        <v>Naik</v>
      </c>
      <c r="L712" t="str">
        <f>IF(Table1[[#This Row],[a_uiqm]]&lt;Table1[[#This Row],[c_uiqm]],"Naik","Turun")</f>
        <v>Naik</v>
      </c>
      <c r="M712">
        <f>Table1[[#This Row],[c_uiqm]]-Table1[[#This Row],[a_uiqm]]</f>
        <v>0.30764077045275995</v>
      </c>
      <c r="N712" t="str">
        <f>IF(Table1[[#This Row],[a_uciqe]]&lt;Table1[[#This Row],[b_uciqe]],"Naik","Turun")</f>
        <v>Turun</v>
      </c>
      <c r="O712" t="str">
        <f>IF(Table1[[#This Row],[b_uciqe]]&lt;Table1[[#This Row],[c_uciqe]],"Naik","Turun")</f>
        <v>Naik</v>
      </c>
      <c r="P712" t="str">
        <f>IF(Table1[[#This Row],[a_uciqe]]&lt;Table1[[#This Row],[c_uciqe]],"Naik","Turun")</f>
        <v>Naik</v>
      </c>
      <c r="Q712" t="s">
        <v>12</v>
      </c>
      <c r="R712" t="s">
        <v>19</v>
      </c>
      <c r="S712" t="s">
        <v>19</v>
      </c>
      <c r="T712" t="s">
        <v>19</v>
      </c>
    </row>
    <row r="713" spans="1:20" hidden="1" x14ac:dyDescent="0.25">
      <c r="A713">
        <v>711</v>
      </c>
      <c r="B713" t="s">
        <v>724</v>
      </c>
      <c r="C713" t="s">
        <v>19</v>
      </c>
      <c r="D713">
        <v>3.07073315554792</v>
      </c>
      <c r="E713">
        <v>1.1305578784406201</v>
      </c>
      <c r="F713">
        <v>3.0518312953206599</v>
      </c>
      <c r="G713">
        <v>1.1594505730174101</v>
      </c>
      <c r="H713">
        <v>2.5061787420065902</v>
      </c>
      <c r="I713">
        <v>2.3036462350740901</v>
      </c>
      <c r="J713" t="str">
        <f>IF(Table1[[#This Row],[a_uiqm]]&lt;Table1[[#This Row],[b_uiqm]],"Naik","Turun")</f>
        <v>Turun</v>
      </c>
      <c r="K713" t="str">
        <f>IF(Table1[[#This Row],[b_uiqm]]&lt;Table1[[#This Row],[c_uiqm]],"Naik","Turun")</f>
        <v>Turun</v>
      </c>
      <c r="L713" t="str">
        <f>IF(Table1[[#This Row],[a_uiqm]]&lt;Table1[[#This Row],[c_uiqm]],"Naik","Turun")</f>
        <v>Turun</v>
      </c>
      <c r="M713">
        <f>Table1[[#This Row],[c_uiqm]]-Table1[[#This Row],[a_uiqm]]</f>
        <v>-0.56455441354132985</v>
      </c>
      <c r="N713" t="str">
        <f>IF(Table1[[#This Row],[a_uciqe]]&lt;Table1[[#This Row],[b_uciqe]],"Naik","Turun")</f>
        <v>Naik</v>
      </c>
      <c r="O713" t="str">
        <f>IF(Table1[[#This Row],[b_uciqe]]&lt;Table1[[#This Row],[c_uciqe]],"Naik","Turun")</f>
        <v>Naik</v>
      </c>
      <c r="P713" t="str">
        <f>IF(Table1[[#This Row],[a_uciqe]]&lt;Table1[[#This Row],[c_uciqe]],"Naik","Turun")</f>
        <v>Naik</v>
      </c>
      <c r="Q713" t="s">
        <v>19</v>
      </c>
      <c r="R713" t="s">
        <v>19</v>
      </c>
      <c r="S713" t="s">
        <v>19</v>
      </c>
      <c r="T713" t="s">
        <v>19</v>
      </c>
    </row>
    <row r="714" spans="1:20" hidden="1" x14ac:dyDescent="0.25">
      <c r="A714">
        <v>712</v>
      </c>
      <c r="B714" t="s">
        <v>725</v>
      </c>
      <c r="C714" t="s">
        <v>12</v>
      </c>
      <c r="D714">
        <v>2.7674924302250199</v>
      </c>
      <c r="E714">
        <v>0.70499955584405205</v>
      </c>
      <c r="F714">
        <v>2.8322285221115999</v>
      </c>
      <c r="G714">
        <v>0.72477701383307103</v>
      </c>
      <c r="H714">
        <v>2.7430942904242199</v>
      </c>
      <c r="I714">
        <v>1.62716105515631</v>
      </c>
      <c r="J714" t="str">
        <f>IF(Table1[[#This Row],[a_uiqm]]&lt;Table1[[#This Row],[b_uiqm]],"Naik","Turun")</f>
        <v>Naik</v>
      </c>
      <c r="K714" t="str">
        <f>IF(Table1[[#This Row],[b_uiqm]]&lt;Table1[[#This Row],[c_uiqm]],"Naik","Turun")</f>
        <v>Turun</v>
      </c>
      <c r="L714" t="str">
        <f>IF(Table1[[#This Row],[a_uiqm]]&lt;Table1[[#This Row],[c_uiqm]],"Naik","Turun")</f>
        <v>Turun</v>
      </c>
      <c r="M714">
        <f>Table1[[#This Row],[c_uiqm]]-Table1[[#This Row],[a_uiqm]]</f>
        <v>-2.4398139800799967E-2</v>
      </c>
      <c r="N714" t="str">
        <f>IF(Table1[[#This Row],[a_uciqe]]&lt;Table1[[#This Row],[b_uciqe]],"Naik","Turun")</f>
        <v>Naik</v>
      </c>
      <c r="O714" t="str">
        <f>IF(Table1[[#This Row],[b_uciqe]]&lt;Table1[[#This Row],[c_uciqe]],"Naik","Turun")</f>
        <v>Naik</v>
      </c>
      <c r="P714" t="str">
        <f>IF(Table1[[#This Row],[a_uciqe]]&lt;Table1[[#This Row],[c_uciqe]],"Naik","Turun")</f>
        <v>Naik</v>
      </c>
      <c r="Q714" t="s">
        <v>12</v>
      </c>
      <c r="R714" t="s">
        <v>19</v>
      </c>
      <c r="S714" t="s">
        <v>19</v>
      </c>
      <c r="T714" t="s">
        <v>19</v>
      </c>
    </row>
    <row r="715" spans="1:20" hidden="1" x14ac:dyDescent="0.25">
      <c r="A715">
        <v>713</v>
      </c>
      <c r="B715" t="s">
        <v>726</v>
      </c>
      <c r="C715" t="s">
        <v>19</v>
      </c>
      <c r="D715">
        <v>3.3017625435020901</v>
      </c>
      <c r="E715">
        <v>1.0681954852059199</v>
      </c>
      <c r="F715">
        <v>3.29287477991772</v>
      </c>
      <c r="G715">
        <v>1.10270402264867</v>
      </c>
      <c r="H715">
        <v>2.6152498150308801</v>
      </c>
      <c r="I715">
        <v>2.3102534426806001</v>
      </c>
      <c r="J715" t="str">
        <f>IF(Table1[[#This Row],[a_uiqm]]&lt;Table1[[#This Row],[b_uiqm]],"Naik","Turun")</f>
        <v>Turun</v>
      </c>
      <c r="K715" t="str">
        <f>IF(Table1[[#This Row],[b_uiqm]]&lt;Table1[[#This Row],[c_uiqm]],"Naik","Turun")</f>
        <v>Turun</v>
      </c>
      <c r="L715" t="str">
        <f>IF(Table1[[#This Row],[a_uiqm]]&lt;Table1[[#This Row],[c_uiqm]],"Naik","Turun")</f>
        <v>Turun</v>
      </c>
      <c r="M715">
        <f>Table1[[#This Row],[c_uiqm]]-Table1[[#This Row],[a_uiqm]]</f>
        <v>-0.68651272847121003</v>
      </c>
      <c r="N715" t="str">
        <f>IF(Table1[[#This Row],[a_uciqe]]&lt;Table1[[#This Row],[b_uciqe]],"Naik","Turun")</f>
        <v>Naik</v>
      </c>
      <c r="O715" t="str">
        <f>IF(Table1[[#This Row],[b_uciqe]]&lt;Table1[[#This Row],[c_uciqe]],"Naik","Turun")</f>
        <v>Naik</v>
      </c>
      <c r="P715" t="str">
        <f>IF(Table1[[#This Row],[a_uciqe]]&lt;Table1[[#This Row],[c_uciqe]],"Naik","Turun")</f>
        <v>Naik</v>
      </c>
      <c r="Q715" t="s">
        <v>19</v>
      </c>
      <c r="R715" t="s">
        <v>19</v>
      </c>
      <c r="S715" t="s">
        <v>19</v>
      </c>
      <c r="T715" t="s">
        <v>19</v>
      </c>
    </row>
    <row r="716" spans="1:20" hidden="1" x14ac:dyDescent="0.25">
      <c r="A716">
        <v>714</v>
      </c>
      <c r="B716" t="s">
        <v>727</v>
      </c>
      <c r="C716" t="s">
        <v>19</v>
      </c>
      <c r="D716">
        <v>3.2109613058413502</v>
      </c>
      <c r="E716">
        <v>1.03530065663948</v>
      </c>
      <c r="F716">
        <v>3.2106553510252298</v>
      </c>
      <c r="G716">
        <v>1.05177235000609</v>
      </c>
      <c r="H716">
        <v>2.7318307649059599</v>
      </c>
      <c r="I716">
        <v>1.8385626076619901</v>
      </c>
      <c r="J716" t="str">
        <f>IF(Table1[[#This Row],[a_uiqm]]&lt;Table1[[#This Row],[b_uiqm]],"Naik","Turun")</f>
        <v>Turun</v>
      </c>
      <c r="K716" t="str">
        <f>IF(Table1[[#This Row],[b_uiqm]]&lt;Table1[[#This Row],[c_uiqm]],"Naik","Turun")</f>
        <v>Turun</v>
      </c>
      <c r="L716" t="str">
        <f>IF(Table1[[#This Row],[a_uiqm]]&lt;Table1[[#This Row],[c_uiqm]],"Naik","Turun")</f>
        <v>Turun</v>
      </c>
      <c r="M716">
        <f>Table1[[#This Row],[c_uiqm]]-Table1[[#This Row],[a_uiqm]]</f>
        <v>-0.47913054093539031</v>
      </c>
      <c r="N716" t="str">
        <f>IF(Table1[[#This Row],[a_uciqe]]&lt;Table1[[#This Row],[b_uciqe]],"Naik","Turun")</f>
        <v>Naik</v>
      </c>
      <c r="O716" t="str">
        <f>IF(Table1[[#This Row],[b_uciqe]]&lt;Table1[[#This Row],[c_uciqe]],"Naik","Turun")</f>
        <v>Naik</v>
      </c>
      <c r="P716" t="str">
        <f>IF(Table1[[#This Row],[a_uciqe]]&lt;Table1[[#This Row],[c_uciqe]],"Naik","Turun")</f>
        <v>Naik</v>
      </c>
      <c r="Q716" t="s">
        <v>19</v>
      </c>
      <c r="R716" t="s">
        <v>19</v>
      </c>
      <c r="S716" t="s">
        <v>19</v>
      </c>
      <c r="T716" t="s">
        <v>19</v>
      </c>
    </row>
    <row r="717" spans="1:20" hidden="1" x14ac:dyDescent="0.25">
      <c r="A717">
        <v>715</v>
      </c>
      <c r="B717" t="s">
        <v>728</v>
      </c>
      <c r="C717" t="s">
        <v>19</v>
      </c>
      <c r="D717">
        <v>2.7154632626729498</v>
      </c>
      <c r="E717">
        <v>1.41256738143636</v>
      </c>
      <c r="F717">
        <v>2.5959897014428899</v>
      </c>
      <c r="G717">
        <v>1.40356264609856</v>
      </c>
      <c r="H717">
        <v>2.1041648337162702</v>
      </c>
      <c r="I717">
        <v>2.7791601661368701</v>
      </c>
      <c r="J717" t="str">
        <f>IF(Table1[[#This Row],[a_uiqm]]&lt;Table1[[#This Row],[b_uiqm]],"Naik","Turun")</f>
        <v>Turun</v>
      </c>
      <c r="K717" t="str">
        <f>IF(Table1[[#This Row],[b_uiqm]]&lt;Table1[[#This Row],[c_uiqm]],"Naik","Turun")</f>
        <v>Turun</v>
      </c>
      <c r="L717" t="str">
        <f>IF(Table1[[#This Row],[a_uiqm]]&lt;Table1[[#This Row],[c_uiqm]],"Naik","Turun")</f>
        <v>Turun</v>
      </c>
      <c r="M717">
        <f>Table1[[#This Row],[c_uiqm]]-Table1[[#This Row],[a_uiqm]]</f>
        <v>-0.61129842895667963</v>
      </c>
      <c r="N717" t="str">
        <f>IF(Table1[[#This Row],[a_uciqe]]&lt;Table1[[#This Row],[b_uciqe]],"Naik","Turun")</f>
        <v>Turun</v>
      </c>
      <c r="O717" t="str">
        <f>IF(Table1[[#This Row],[b_uciqe]]&lt;Table1[[#This Row],[c_uciqe]],"Naik","Turun")</f>
        <v>Naik</v>
      </c>
      <c r="P717" t="str">
        <f>IF(Table1[[#This Row],[a_uciqe]]&lt;Table1[[#This Row],[c_uciqe]],"Naik","Turun")</f>
        <v>Naik</v>
      </c>
      <c r="Q717" t="s">
        <v>19</v>
      </c>
      <c r="R717" t="s">
        <v>19</v>
      </c>
      <c r="S717" t="s">
        <v>19</v>
      </c>
      <c r="T717" t="s">
        <v>19</v>
      </c>
    </row>
    <row r="718" spans="1:20" hidden="1" x14ac:dyDescent="0.25">
      <c r="A718">
        <v>716</v>
      </c>
      <c r="B718" t="s">
        <v>729</v>
      </c>
      <c r="C718" t="s">
        <v>19</v>
      </c>
      <c r="D718">
        <v>2.4604201426983798</v>
      </c>
      <c r="E718">
        <v>0.55171857813593905</v>
      </c>
      <c r="F718">
        <v>2.7531961973759</v>
      </c>
      <c r="G718">
        <v>0.55187998701782404</v>
      </c>
      <c r="H718">
        <v>3.1185944483790302</v>
      </c>
      <c r="I718">
        <v>0.62679037048849795</v>
      </c>
      <c r="J718" t="str">
        <f>IF(Table1[[#This Row],[a_uiqm]]&lt;Table1[[#This Row],[b_uiqm]],"Naik","Turun")</f>
        <v>Naik</v>
      </c>
      <c r="K718" t="str">
        <f>IF(Table1[[#This Row],[b_uiqm]]&lt;Table1[[#This Row],[c_uiqm]],"Naik","Turun")</f>
        <v>Naik</v>
      </c>
      <c r="L718" t="str">
        <f>IF(Table1[[#This Row],[a_uiqm]]&lt;Table1[[#This Row],[c_uiqm]],"Naik","Turun")</f>
        <v>Naik</v>
      </c>
      <c r="M718">
        <f>Table1[[#This Row],[c_uiqm]]-Table1[[#This Row],[a_uiqm]]</f>
        <v>0.65817430568065038</v>
      </c>
      <c r="N718" t="str">
        <f>IF(Table1[[#This Row],[a_uciqe]]&lt;Table1[[#This Row],[b_uciqe]],"Naik","Turun")</f>
        <v>Naik</v>
      </c>
      <c r="O718" t="str">
        <f>IF(Table1[[#This Row],[b_uciqe]]&lt;Table1[[#This Row],[c_uciqe]],"Naik","Turun")</f>
        <v>Naik</v>
      </c>
      <c r="P718" t="str">
        <f>IF(Table1[[#This Row],[a_uciqe]]&lt;Table1[[#This Row],[c_uciqe]],"Naik","Turun")</f>
        <v>Naik</v>
      </c>
      <c r="Q718" t="s">
        <v>19</v>
      </c>
      <c r="R718" t="s">
        <v>19</v>
      </c>
      <c r="S718" t="s">
        <v>19</v>
      </c>
      <c r="T718" t="s">
        <v>19</v>
      </c>
    </row>
    <row r="719" spans="1:20" x14ac:dyDescent="0.25">
      <c r="A719">
        <v>366</v>
      </c>
      <c r="B719" t="s">
        <v>379</v>
      </c>
      <c r="C719" t="s">
        <v>12</v>
      </c>
      <c r="D719">
        <v>2.1413337119664901</v>
      </c>
      <c r="E719">
        <v>0.84806721244397199</v>
      </c>
      <c r="F719">
        <v>2.1754795378102898</v>
      </c>
      <c r="G719">
        <v>0.86283452391205195</v>
      </c>
      <c r="H719">
        <v>2.4636362941695702</v>
      </c>
      <c r="I719">
        <v>1.36438183661501</v>
      </c>
      <c r="J719" t="str">
        <f>IF(Table1[[#This Row],[a_uiqm]]&lt;Table1[[#This Row],[b_uiqm]],"Naik","Turun")</f>
        <v>Naik</v>
      </c>
      <c r="K719" t="str">
        <f>IF(Table1[[#This Row],[b_uiqm]]&lt;Table1[[#This Row],[c_uiqm]],"Naik","Turun")</f>
        <v>Naik</v>
      </c>
      <c r="L719" t="str">
        <f>IF(Table1[[#This Row],[a_uiqm]]&lt;Table1[[#This Row],[c_uiqm]],"Naik","Turun")</f>
        <v>Naik</v>
      </c>
      <c r="M719">
        <f>Table1[[#This Row],[c_uiqm]]-Table1[[#This Row],[a_uiqm]]</f>
        <v>0.32230258220308006</v>
      </c>
      <c r="N719" t="str">
        <f>IF(Table1[[#This Row],[a_uciqe]]&lt;Table1[[#This Row],[b_uciqe]],"Naik","Turun")</f>
        <v>Naik</v>
      </c>
      <c r="O719" t="str">
        <f>IF(Table1[[#This Row],[b_uciqe]]&lt;Table1[[#This Row],[c_uciqe]],"Naik","Turun")</f>
        <v>Naik</v>
      </c>
      <c r="P719" t="str">
        <f>IF(Table1[[#This Row],[a_uciqe]]&lt;Table1[[#This Row],[c_uciqe]],"Naik","Turun")</f>
        <v>Naik</v>
      </c>
      <c r="Q719" t="s">
        <v>12</v>
      </c>
      <c r="R719" t="s">
        <v>78</v>
      </c>
      <c r="S719" t="s">
        <v>78</v>
      </c>
      <c r="T719" t="s">
        <v>78</v>
      </c>
    </row>
    <row r="720" spans="1:20" hidden="1" x14ac:dyDescent="0.25">
      <c r="A720">
        <v>718</v>
      </c>
      <c r="B720" t="s">
        <v>731</v>
      </c>
      <c r="C720" t="s">
        <v>12</v>
      </c>
      <c r="D720">
        <v>2.79610075953582</v>
      </c>
      <c r="E720">
        <v>0.72174403114747299</v>
      </c>
      <c r="F720">
        <v>3.0247278572996601</v>
      </c>
      <c r="G720">
        <v>0.71030088299260397</v>
      </c>
      <c r="H720">
        <v>2.9804121472479599</v>
      </c>
      <c r="I720">
        <v>0.89481141306502399</v>
      </c>
      <c r="J720" t="str">
        <f>IF(Table1[[#This Row],[a_uiqm]]&lt;Table1[[#This Row],[b_uiqm]],"Naik","Turun")</f>
        <v>Naik</v>
      </c>
      <c r="K720" t="str">
        <f>IF(Table1[[#This Row],[b_uiqm]]&lt;Table1[[#This Row],[c_uiqm]],"Naik","Turun")</f>
        <v>Turun</v>
      </c>
      <c r="L720" t="str">
        <f>IF(Table1[[#This Row],[a_uiqm]]&lt;Table1[[#This Row],[c_uiqm]],"Naik","Turun")</f>
        <v>Naik</v>
      </c>
      <c r="M720">
        <f>Table1[[#This Row],[c_uiqm]]-Table1[[#This Row],[a_uiqm]]</f>
        <v>0.18431138771213984</v>
      </c>
      <c r="N720" t="str">
        <f>IF(Table1[[#This Row],[a_uciqe]]&lt;Table1[[#This Row],[b_uciqe]],"Naik","Turun")</f>
        <v>Turun</v>
      </c>
      <c r="O720" t="str">
        <f>IF(Table1[[#This Row],[b_uciqe]]&lt;Table1[[#This Row],[c_uciqe]],"Naik","Turun")</f>
        <v>Naik</v>
      </c>
      <c r="P720" t="str">
        <f>IF(Table1[[#This Row],[a_uciqe]]&lt;Table1[[#This Row],[c_uciqe]],"Naik","Turun")</f>
        <v>Naik</v>
      </c>
      <c r="Q720" t="s">
        <v>12</v>
      </c>
      <c r="R720" t="s">
        <v>19</v>
      </c>
      <c r="S720" t="s">
        <v>19</v>
      </c>
      <c r="T720" t="s">
        <v>19</v>
      </c>
    </row>
    <row r="721" spans="1:20" hidden="1" x14ac:dyDescent="0.25">
      <c r="A721">
        <v>719</v>
      </c>
      <c r="B721" t="s">
        <v>732</v>
      </c>
      <c r="C721" t="s">
        <v>19</v>
      </c>
      <c r="D721">
        <v>2.83507909827805</v>
      </c>
      <c r="E721">
        <v>0.95174713345423501</v>
      </c>
      <c r="F721">
        <v>2.8853488927704101</v>
      </c>
      <c r="G721">
        <v>0.94856903417489002</v>
      </c>
      <c r="H721">
        <v>1.27784768674962</v>
      </c>
      <c r="I721">
        <v>2.61286151982</v>
      </c>
      <c r="J721" t="str">
        <f>IF(Table1[[#This Row],[a_uiqm]]&lt;Table1[[#This Row],[b_uiqm]],"Naik","Turun")</f>
        <v>Naik</v>
      </c>
      <c r="K721" t="str">
        <f>IF(Table1[[#This Row],[b_uiqm]]&lt;Table1[[#This Row],[c_uiqm]],"Naik","Turun")</f>
        <v>Turun</v>
      </c>
      <c r="L721" t="str">
        <f>IF(Table1[[#This Row],[a_uiqm]]&lt;Table1[[#This Row],[c_uiqm]],"Naik","Turun")</f>
        <v>Turun</v>
      </c>
      <c r="M721">
        <f>Table1[[#This Row],[c_uiqm]]-Table1[[#This Row],[a_uiqm]]</f>
        <v>-1.55723141152843</v>
      </c>
      <c r="N721" t="str">
        <f>IF(Table1[[#This Row],[a_uciqe]]&lt;Table1[[#This Row],[b_uciqe]],"Naik","Turun")</f>
        <v>Turun</v>
      </c>
      <c r="O721" t="str">
        <f>IF(Table1[[#This Row],[b_uciqe]]&lt;Table1[[#This Row],[c_uciqe]],"Naik","Turun")</f>
        <v>Naik</v>
      </c>
      <c r="P721" t="str">
        <f>IF(Table1[[#This Row],[a_uciqe]]&lt;Table1[[#This Row],[c_uciqe]],"Naik","Turun")</f>
        <v>Naik</v>
      </c>
      <c r="Q721" t="s">
        <v>19</v>
      </c>
      <c r="R721" t="s">
        <v>19</v>
      </c>
      <c r="S721" t="s">
        <v>19</v>
      </c>
      <c r="T721" t="s">
        <v>19</v>
      </c>
    </row>
    <row r="722" spans="1:20" hidden="1" x14ac:dyDescent="0.25">
      <c r="A722">
        <v>720</v>
      </c>
      <c r="B722" t="s">
        <v>733</v>
      </c>
      <c r="C722" t="s">
        <v>19</v>
      </c>
      <c r="D722">
        <v>2.6576243115693701</v>
      </c>
      <c r="E722">
        <v>0.74938350519281804</v>
      </c>
      <c r="F722">
        <v>2.6617399117843599</v>
      </c>
      <c r="G722">
        <v>0.74428090969270699</v>
      </c>
      <c r="H722">
        <v>2.67547737935383</v>
      </c>
      <c r="I722">
        <v>1.0556495577388501</v>
      </c>
      <c r="J722" t="str">
        <f>IF(Table1[[#This Row],[a_uiqm]]&lt;Table1[[#This Row],[b_uiqm]],"Naik","Turun")</f>
        <v>Naik</v>
      </c>
      <c r="K722" t="str">
        <f>IF(Table1[[#This Row],[b_uiqm]]&lt;Table1[[#This Row],[c_uiqm]],"Naik","Turun")</f>
        <v>Naik</v>
      </c>
      <c r="L722" t="str">
        <f>IF(Table1[[#This Row],[a_uiqm]]&lt;Table1[[#This Row],[c_uiqm]],"Naik","Turun")</f>
        <v>Naik</v>
      </c>
      <c r="M722">
        <f>Table1[[#This Row],[c_uiqm]]-Table1[[#This Row],[a_uiqm]]</f>
        <v>1.7853067784459942E-2</v>
      </c>
      <c r="N722" t="str">
        <f>IF(Table1[[#This Row],[a_uciqe]]&lt;Table1[[#This Row],[b_uciqe]],"Naik","Turun")</f>
        <v>Turun</v>
      </c>
      <c r="O722" t="str">
        <f>IF(Table1[[#This Row],[b_uciqe]]&lt;Table1[[#This Row],[c_uciqe]],"Naik","Turun")</f>
        <v>Naik</v>
      </c>
      <c r="P722" t="str">
        <f>IF(Table1[[#This Row],[a_uciqe]]&lt;Table1[[#This Row],[c_uciqe]],"Naik","Turun")</f>
        <v>Naik</v>
      </c>
      <c r="Q722" t="s">
        <v>19</v>
      </c>
      <c r="R722" t="s">
        <v>19</v>
      </c>
      <c r="S722" t="s">
        <v>19</v>
      </c>
      <c r="T722" t="s">
        <v>19</v>
      </c>
    </row>
    <row r="723" spans="1:20" hidden="1" x14ac:dyDescent="0.25">
      <c r="A723">
        <v>721</v>
      </c>
      <c r="B723" t="s">
        <v>734</v>
      </c>
      <c r="C723" t="s">
        <v>19</v>
      </c>
      <c r="D723">
        <v>2.4329230626180101</v>
      </c>
      <c r="E723">
        <v>1.17794560908362</v>
      </c>
      <c r="F723">
        <v>2.3560683736047099</v>
      </c>
      <c r="G723">
        <v>1.18809296711975</v>
      </c>
      <c r="H723">
        <v>2.4266675672383902</v>
      </c>
      <c r="I723">
        <v>1.79073503134264</v>
      </c>
      <c r="J723" t="str">
        <f>IF(Table1[[#This Row],[a_uiqm]]&lt;Table1[[#This Row],[b_uiqm]],"Naik","Turun")</f>
        <v>Turun</v>
      </c>
      <c r="K723" t="str">
        <f>IF(Table1[[#This Row],[b_uiqm]]&lt;Table1[[#This Row],[c_uiqm]],"Naik","Turun")</f>
        <v>Naik</v>
      </c>
      <c r="L723" t="str">
        <f>IF(Table1[[#This Row],[a_uiqm]]&lt;Table1[[#This Row],[c_uiqm]],"Naik","Turun")</f>
        <v>Turun</v>
      </c>
      <c r="M723">
        <f>Table1[[#This Row],[c_uiqm]]-Table1[[#This Row],[a_uiqm]]</f>
        <v>-6.2554953796198909E-3</v>
      </c>
      <c r="N723" t="str">
        <f>IF(Table1[[#This Row],[a_uciqe]]&lt;Table1[[#This Row],[b_uciqe]],"Naik","Turun")</f>
        <v>Naik</v>
      </c>
      <c r="O723" t="str">
        <f>IF(Table1[[#This Row],[b_uciqe]]&lt;Table1[[#This Row],[c_uciqe]],"Naik","Turun")</f>
        <v>Naik</v>
      </c>
      <c r="P723" t="str">
        <f>IF(Table1[[#This Row],[a_uciqe]]&lt;Table1[[#This Row],[c_uciqe]],"Naik","Turun")</f>
        <v>Naik</v>
      </c>
      <c r="Q723" t="s">
        <v>19</v>
      </c>
      <c r="R723" t="s">
        <v>19</v>
      </c>
      <c r="S723" t="s">
        <v>19</v>
      </c>
      <c r="T723" t="s">
        <v>19</v>
      </c>
    </row>
    <row r="724" spans="1:20" hidden="1" x14ac:dyDescent="0.25">
      <c r="A724">
        <v>722</v>
      </c>
      <c r="B724" t="s">
        <v>735</v>
      </c>
      <c r="C724" t="s">
        <v>19</v>
      </c>
      <c r="D724">
        <v>2.8740376770031801</v>
      </c>
      <c r="E724">
        <v>0.89802878920755402</v>
      </c>
      <c r="F724">
        <v>2.8456029264559302</v>
      </c>
      <c r="G724">
        <v>0.892582706621596</v>
      </c>
      <c r="H724">
        <v>2.7252342417133701</v>
      </c>
      <c r="I724">
        <v>1.1633631485844</v>
      </c>
      <c r="J724" t="str">
        <f>IF(Table1[[#This Row],[a_uiqm]]&lt;Table1[[#This Row],[b_uiqm]],"Naik","Turun")</f>
        <v>Turun</v>
      </c>
      <c r="K724" t="str">
        <f>IF(Table1[[#This Row],[b_uiqm]]&lt;Table1[[#This Row],[c_uiqm]],"Naik","Turun")</f>
        <v>Turun</v>
      </c>
      <c r="L724" t="str">
        <f>IF(Table1[[#This Row],[a_uiqm]]&lt;Table1[[#This Row],[c_uiqm]],"Naik","Turun")</f>
        <v>Turun</v>
      </c>
      <c r="M724">
        <f>Table1[[#This Row],[c_uiqm]]-Table1[[#This Row],[a_uiqm]]</f>
        <v>-0.14880343528980999</v>
      </c>
      <c r="N724" t="str">
        <f>IF(Table1[[#This Row],[a_uciqe]]&lt;Table1[[#This Row],[b_uciqe]],"Naik","Turun")</f>
        <v>Turun</v>
      </c>
      <c r="O724" t="str">
        <f>IF(Table1[[#This Row],[b_uciqe]]&lt;Table1[[#This Row],[c_uciqe]],"Naik","Turun")</f>
        <v>Naik</v>
      </c>
      <c r="P724" t="str">
        <f>IF(Table1[[#This Row],[a_uciqe]]&lt;Table1[[#This Row],[c_uciqe]],"Naik","Turun")</f>
        <v>Naik</v>
      </c>
      <c r="Q724" t="s">
        <v>19</v>
      </c>
      <c r="R724" t="s">
        <v>19</v>
      </c>
      <c r="S724" t="s">
        <v>19</v>
      </c>
      <c r="T724" t="s">
        <v>19</v>
      </c>
    </row>
    <row r="725" spans="1:20" hidden="1" x14ac:dyDescent="0.25">
      <c r="A725">
        <v>723</v>
      </c>
      <c r="B725" t="s">
        <v>736</v>
      </c>
      <c r="C725" t="s">
        <v>10</v>
      </c>
      <c r="D725">
        <v>3.2123314733792898</v>
      </c>
      <c r="E725">
        <v>1.06680222632456</v>
      </c>
      <c r="F725">
        <v>3.1590802735338599</v>
      </c>
      <c r="G725">
        <v>1.09610155540134</v>
      </c>
      <c r="H725">
        <v>2.61263662531359</v>
      </c>
      <c r="I725">
        <v>2.3800343228346401</v>
      </c>
      <c r="J725" t="str">
        <f>IF(Table1[[#This Row],[a_uiqm]]&lt;Table1[[#This Row],[b_uiqm]],"Naik","Turun")</f>
        <v>Turun</v>
      </c>
      <c r="K725" t="str">
        <f>IF(Table1[[#This Row],[b_uiqm]]&lt;Table1[[#This Row],[c_uiqm]],"Naik","Turun")</f>
        <v>Turun</v>
      </c>
      <c r="L725" t="str">
        <f>IF(Table1[[#This Row],[a_uiqm]]&lt;Table1[[#This Row],[c_uiqm]],"Naik","Turun")</f>
        <v>Turun</v>
      </c>
      <c r="M725">
        <f>Table1[[#This Row],[c_uiqm]]-Table1[[#This Row],[a_uiqm]]</f>
        <v>-0.59969484806569984</v>
      </c>
      <c r="N725" t="str">
        <f>IF(Table1[[#This Row],[a_uciqe]]&lt;Table1[[#This Row],[b_uciqe]],"Naik","Turun")</f>
        <v>Naik</v>
      </c>
      <c r="O725" t="str">
        <f>IF(Table1[[#This Row],[b_uciqe]]&lt;Table1[[#This Row],[c_uciqe]],"Naik","Turun")</f>
        <v>Naik</v>
      </c>
      <c r="P725" t="str">
        <f>IF(Table1[[#This Row],[a_uciqe]]&lt;Table1[[#This Row],[c_uciqe]],"Naik","Turun")</f>
        <v>Naik</v>
      </c>
      <c r="Q725" t="s">
        <v>10</v>
      </c>
      <c r="R725" t="s">
        <v>19</v>
      </c>
      <c r="S725" t="s">
        <v>19</v>
      </c>
      <c r="T725" t="s">
        <v>19</v>
      </c>
    </row>
    <row r="726" spans="1:20" hidden="1" x14ac:dyDescent="0.25">
      <c r="A726">
        <v>724</v>
      </c>
      <c r="B726" t="s">
        <v>737</v>
      </c>
      <c r="C726" t="s">
        <v>12</v>
      </c>
      <c r="D726">
        <v>2.3955213082155402</v>
      </c>
      <c r="E726">
        <v>0.90807087614440796</v>
      </c>
      <c r="F726">
        <v>2.394842316534</v>
      </c>
      <c r="G726">
        <v>0.92216164799349398</v>
      </c>
      <c r="H726">
        <v>1.9313657101861801</v>
      </c>
      <c r="I726">
        <v>2.1300489301944801</v>
      </c>
      <c r="J726" t="str">
        <f>IF(Table1[[#This Row],[a_uiqm]]&lt;Table1[[#This Row],[b_uiqm]],"Naik","Turun")</f>
        <v>Turun</v>
      </c>
      <c r="K726" t="str">
        <f>IF(Table1[[#This Row],[b_uiqm]]&lt;Table1[[#This Row],[c_uiqm]],"Naik","Turun")</f>
        <v>Turun</v>
      </c>
      <c r="L726" t="str">
        <f>IF(Table1[[#This Row],[a_uiqm]]&lt;Table1[[#This Row],[c_uiqm]],"Naik","Turun")</f>
        <v>Turun</v>
      </c>
      <c r="M726">
        <f>Table1[[#This Row],[c_uiqm]]-Table1[[#This Row],[a_uiqm]]</f>
        <v>-0.46415559802936013</v>
      </c>
      <c r="N726" t="str">
        <f>IF(Table1[[#This Row],[a_uciqe]]&lt;Table1[[#This Row],[b_uciqe]],"Naik","Turun")</f>
        <v>Naik</v>
      </c>
      <c r="O726" t="str">
        <f>IF(Table1[[#This Row],[b_uciqe]]&lt;Table1[[#This Row],[c_uciqe]],"Naik","Turun")</f>
        <v>Naik</v>
      </c>
      <c r="P726" t="str">
        <f>IF(Table1[[#This Row],[a_uciqe]]&lt;Table1[[#This Row],[c_uciqe]],"Naik","Turun")</f>
        <v>Naik</v>
      </c>
      <c r="Q726" t="s">
        <v>12</v>
      </c>
      <c r="R726" t="s">
        <v>19</v>
      </c>
      <c r="S726" t="s">
        <v>19</v>
      </c>
      <c r="T726" t="s">
        <v>19</v>
      </c>
    </row>
    <row r="727" spans="1:20" hidden="1" x14ac:dyDescent="0.25">
      <c r="A727">
        <v>725</v>
      </c>
      <c r="B727" t="s">
        <v>738</v>
      </c>
      <c r="C727" t="s">
        <v>12</v>
      </c>
      <c r="D727">
        <v>3.1580964139575101</v>
      </c>
      <c r="E727">
        <v>1.1897434655161101</v>
      </c>
      <c r="F727">
        <v>3.0844600416447099</v>
      </c>
      <c r="G727">
        <v>1.19796801834101</v>
      </c>
      <c r="H727">
        <v>2.5003382711028102</v>
      </c>
      <c r="I727">
        <v>2.38248538958644</v>
      </c>
      <c r="J727" t="str">
        <f>IF(Table1[[#This Row],[a_uiqm]]&lt;Table1[[#This Row],[b_uiqm]],"Naik","Turun")</f>
        <v>Turun</v>
      </c>
      <c r="K727" t="str">
        <f>IF(Table1[[#This Row],[b_uiqm]]&lt;Table1[[#This Row],[c_uiqm]],"Naik","Turun")</f>
        <v>Turun</v>
      </c>
      <c r="L727" t="str">
        <f>IF(Table1[[#This Row],[a_uiqm]]&lt;Table1[[#This Row],[c_uiqm]],"Naik","Turun")</f>
        <v>Turun</v>
      </c>
      <c r="M727">
        <f>Table1[[#This Row],[c_uiqm]]-Table1[[#This Row],[a_uiqm]]</f>
        <v>-0.65775814285469991</v>
      </c>
      <c r="N727" t="str">
        <f>IF(Table1[[#This Row],[a_uciqe]]&lt;Table1[[#This Row],[b_uciqe]],"Naik","Turun")</f>
        <v>Naik</v>
      </c>
      <c r="O727" t="str">
        <f>IF(Table1[[#This Row],[b_uciqe]]&lt;Table1[[#This Row],[c_uciqe]],"Naik","Turun")</f>
        <v>Naik</v>
      </c>
      <c r="P727" t="str">
        <f>IF(Table1[[#This Row],[a_uciqe]]&lt;Table1[[#This Row],[c_uciqe]],"Naik","Turun")</f>
        <v>Naik</v>
      </c>
      <c r="Q727" t="s">
        <v>12</v>
      </c>
      <c r="R727" t="s">
        <v>19</v>
      </c>
      <c r="S727" t="s">
        <v>19</v>
      </c>
      <c r="T727" t="s">
        <v>19</v>
      </c>
    </row>
    <row r="728" spans="1:20" hidden="1" x14ac:dyDescent="0.25">
      <c r="A728">
        <v>726</v>
      </c>
      <c r="B728" t="s">
        <v>739</v>
      </c>
      <c r="C728" t="s">
        <v>12</v>
      </c>
      <c r="D728">
        <v>3.07212233713489</v>
      </c>
      <c r="E728">
        <v>1.3623351045501999</v>
      </c>
      <c r="F728">
        <v>2.98520088587403</v>
      </c>
      <c r="G728">
        <v>1.3776189617623</v>
      </c>
      <c r="H728">
        <v>2.27371065260244</v>
      </c>
      <c r="I728">
        <v>3.2291080108791501</v>
      </c>
      <c r="J728" t="str">
        <f>IF(Table1[[#This Row],[a_uiqm]]&lt;Table1[[#This Row],[b_uiqm]],"Naik","Turun")</f>
        <v>Turun</v>
      </c>
      <c r="K728" t="str">
        <f>IF(Table1[[#This Row],[b_uiqm]]&lt;Table1[[#This Row],[c_uiqm]],"Naik","Turun")</f>
        <v>Turun</v>
      </c>
      <c r="L728" t="str">
        <f>IF(Table1[[#This Row],[a_uiqm]]&lt;Table1[[#This Row],[c_uiqm]],"Naik","Turun")</f>
        <v>Turun</v>
      </c>
      <c r="M728">
        <f>Table1[[#This Row],[c_uiqm]]-Table1[[#This Row],[a_uiqm]]</f>
        <v>-0.79841168453245004</v>
      </c>
      <c r="N728" t="str">
        <f>IF(Table1[[#This Row],[a_uciqe]]&lt;Table1[[#This Row],[b_uciqe]],"Naik","Turun")</f>
        <v>Naik</v>
      </c>
      <c r="O728" t="str">
        <f>IF(Table1[[#This Row],[b_uciqe]]&lt;Table1[[#This Row],[c_uciqe]],"Naik","Turun")</f>
        <v>Naik</v>
      </c>
      <c r="P728" t="str">
        <f>IF(Table1[[#This Row],[a_uciqe]]&lt;Table1[[#This Row],[c_uciqe]],"Naik","Turun")</f>
        <v>Naik</v>
      </c>
      <c r="Q728" t="s">
        <v>12</v>
      </c>
      <c r="R728" t="s">
        <v>19</v>
      </c>
      <c r="S728" t="s">
        <v>19</v>
      </c>
      <c r="T728" t="s">
        <v>19</v>
      </c>
    </row>
    <row r="729" spans="1:20" hidden="1" x14ac:dyDescent="0.25">
      <c r="A729">
        <v>727</v>
      </c>
      <c r="B729" t="s">
        <v>740</v>
      </c>
      <c r="C729" t="s">
        <v>12</v>
      </c>
      <c r="D729">
        <v>2.9280295326084098</v>
      </c>
      <c r="E729">
        <v>1.0768123845503199</v>
      </c>
      <c r="F729">
        <v>2.87912688469918</v>
      </c>
      <c r="G729">
        <v>1.07111799729338</v>
      </c>
      <c r="H729">
        <v>2.2518390702762501</v>
      </c>
      <c r="I729">
        <v>2.0421359582781999</v>
      </c>
      <c r="J729" t="str">
        <f>IF(Table1[[#This Row],[a_uiqm]]&lt;Table1[[#This Row],[b_uiqm]],"Naik","Turun")</f>
        <v>Turun</v>
      </c>
      <c r="K729" t="str">
        <f>IF(Table1[[#This Row],[b_uiqm]]&lt;Table1[[#This Row],[c_uiqm]],"Naik","Turun")</f>
        <v>Turun</v>
      </c>
      <c r="L729" t="str">
        <f>IF(Table1[[#This Row],[a_uiqm]]&lt;Table1[[#This Row],[c_uiqm]],"Naik","Turun")</f>
        <v>Turun</v>
      </c>
      <c r="M729">
        <f>Table1[[#This Row],[c_uiqm]]-Table1[[#This Row],[a_uiqm]]</f>
        <v>-0.67619046233215974</v>
      </c>
      <c r="N729" t="str">
        <f>IF(Table1[[#This Row],[a_uciqe]]&lt;Table1[[#This Row],[b_uciqe]],"Naik","Turun")</f>
        <v>Turun</v>
      </c>
      <c r="O729" t="str">
        <f>IF(Table1[[#This Row],[b_uciqe]]&lt;Table1[[#This Row],[c_uciqe]],"Naik","Turun")</f>
        <v>Naik</v>
      </c>
      <c r="P729" t="str">
        <f>IF(Table1[[#This Row],[a_uciqe]]&lt;Table1[[#This Row],[c_uciqe]],"Naik","Turun")</f>
        <v>Naik</v>
      </c>
      <c r="Q729" t="s">
        <v>12</v>
      </c>
      <c r="R729" t="s">
        <v>19</v>
      </c>
      <c r="S729" t="s">
        <v>19</v>
      </c>
      <c r="T729" t="s">
        <v>19</v>
      </c>
    </row>
    <row r="730" spans="1:20" hidden="1" x14ac:dyDescent="0.25">
      <c r="A730">
        <v>728</v>
      </c>
      <c r="B730" t="s">
        <v>741</v>
      </c>
      <c r="C730" t="s">
        <v>12</v>
      </c>
      <c r="D730">
        <v>3.1128117258324401</v>
      </c>
      <c r="E730">
        <v>0.830487292946819</v>
      </c>
      <c r="F730">
        <v>3.1385632181969698</v>
      </c>
      <c r="G730">
        <v>0.82579010288884902</v>
      </c>
      <c r="H730">
        <v>2.0646702618422399</v>
      </c>
      <c r="I730">
        <v>1.5023789825208</v>
      </c>
      <c r="J730" t="str">
        <f>IF(Table1[[#This Row],[a_uiqm]]&lt;Table1[[#This Row],[b_uiqm]],"Naik","Turun")</f>
        <v>Naik</v>
      </c>
      <c r="K730" t="str">
        <f>IF(Table1[[#This Row],[b_uiqm]]&lt;Table1[[#This Row],[c_uiqm]],"Naik","Turun")</f>
        <v>Turun</v>
      </c>
      <c r="L730" t="str">
        <f>IF(Table1[[#This Row],[a_uiqm]]&lt;Table1[[#This Row],[c_uiqm]],"Naik","Turun")</f>
        <v>Turun</v>
      </c>
      <c r="M730">
        <f>Table1[[#This Row],[c_uiqm]]-Table1[[#This Row],[a_uiqm]]</f>
        <v>-1.0481414639902003</v>
      </c>
      <c r="N730" t="str">
        <f>IF(Table1[[#This Row],[a_uciqe]]&lt;Table1[[#This Row],[b_uciqe]],"Naik","Turun")</f>
        <v>Turun</v>
      </c>
      <c r="O730" t="str">
        <f>IF(Table1[[#This Row],[b_uciqe]]&lt;Table1[[#This Row],[c_uciqe]],"Naik","Turun")</f>
        <v>Naik</v>
      </c>
      <c r="P730" t="str">
        <f>IF(Table1[[#This Row],[a_uciqe]]&lt;Table1[[#This Row],[c_uciqe]],"Naik","Turun")</f>
        <v>Naik</v>
      </c>
      <c r="Q730" t="s">
        <v>12</v>
      </c>
      <c r="R730" t="s">
        <v>19</v>
      </c>
      <c r="S730" t="s">
        <v>19</v>
      </c>
      <c r="T730" t="s">
        <v>19</v>
      </c>
    </row>
    <row r="731" spans="1:20" hidden="1" x14ac:dyDescent="0.25">
      <c r="A731">
        <v>729</v>
      </c>
      <c r="B731" t="s">
        <v>742</v>
      </c>
      <c r="C731" t="s">
        <v>12</v>
      </c>
      <c r="D731">
        <v>2.94885702465101</v>
      </c>
      <c r="E731">
        <v>1.1045418954500399</v>
      </c>
      <c r="F731">
        <v>2.8778917326978499</v>
      </c>
      <c r="G731">
        <v>1.1433529362235699</v>
      </c>
      <c r="H731">
        <v>2.3819577161400698</v>
      </c>
      <c r="I731">
        <v>2.34292804374578</v>
      </c>
      <c r="J731" t="str">
        <f>IF(Table1[[#This Row],[a_uiqm]]&lt;Table1[[#This Row],[b_uiqm]],"Naik","Turun")</f>
        <v>Turun</v>
      </c>
      <c r="K731" t="str">
        <f>IF(Table1[[#This Row],[b_uiqm]]&lt;Table1[[#This Row],[c_uiqm]],"Naik","Turun")</f>
        <v>Turun</v>
      </c>
      <c r="L731" t="str">
        <f>IF(Table1[[#This Row],[a_uiqm]]&lt;Table1[[#This Row],[c_uiqm]],"Naik","Turun")</f>
        <v>Turun</v>
      </c>
      <c r="M731">
        <f>Table1[[#This Row],[c_uiqm]]-Table1[[#This Row],[a_uiqm]]</f>
        <v>-0.56689930851094017</v>
      </c>
      <c r="N731" t="str">
        <f>IF(Table1[[#This Row],[a_uciqe]]&lt;Table1[[#This Row],[b_uciqe]],"Naik","Turun")</f>
        <v>Naik</v>
      </c>
      <c r="O731" t="str">
        <f>IF(Table1[[#This Row],[b_uciqe]]&lt;Table1[[#This Row],[c_uciqe]],"Naik","Turun")</f>
        <v>Naik</v>
      </c>
      <c r="P731" t="str">
        <f>IF(Table1[[#This Row],[a_uciqe]]&lt;Table1[[#This Row],[c_uciqe]],"Naik","Turun")</f>
        <v>Naik</v>
      </c>
      <c r="Q731" t="s">
        <v>12</v>
      </c>
      <c r="R731" t="s">
        <v>19</v>
      </c>
      <c r="S731" t="s">
        <v>19</v>
      </c>
      <c r="T731" t="s">
        <v>19</v>
      </c>
    </row>
    <row r="732" spans="1:20" hidden="1" x14ac:dyDescent="0.25">
      <c r="A732">
        <v>730</v>
      </c>
      <c r="B732" t="s">
        <v>743</v>
      </c>
      <c r="C732" t="s">
        <v>12</v>
      </c>
      <c r="D732">
        <v>2.7553445281809301</v>
      </c>
      <c r="E732">
        <v>1.2059507487315</v>
      </c>
      <c r="F732">
        <v>2.7024494778854198</v>
      </c>
      <c r="G732">
        <v>1.2333195784339901</v>
      </c>
      <c r="H732">
        <v>2.2654064341507798</v>
      </c>
      <c r="I732">
        <v>3.12130127645035</v>
      </c>
      <c r="J732" t="str">
        <f>IF(Table1[[#This Row],[a_uiqm]]&lt;Table1[[#This Row],[b_uiqm]],"Naik","Turun")</f>
        <v>Turun</v>
      </c>
      <c r="K732" t="str">
        <f>IF(Table1[[#This Row],[b_uiqm]]&lt;Table1[[#This Row],[c_uiqm]],"Naik","Turun")</f>
        <v>Turun</v>
      </c>
      <c r="L732" t="str">
        <f>IF(Table1[[#This Row],[a_uiqm]]&lt;Table1[[#This Row],[c_uiqm]],"Naik","Turun")</f>
        <v>Turun</v>
      </c>
      <c r="M732">
        <f>Table1[[#This Row],[c_uiqm]]-Table1[[#This Row],[a_uiqm]]</f>
        <v>-0.48993809403015032</v>
      </c>
      <c r="N732" t="str">
        <f>IF(Table1[[#This Row],[a_uciqe]]&lt;Table1[[#This Row],[b_uciqe]],"Naik","Turun")</f>
        <v>Naik</v>
      </c>
      <c r="O732" t="str">
        <f>IF(Table1[[#This Row],[b_uciqe]]&lt;Table1[[#This Row],[c_uciqe]],"Naik","Turun")</f>
        <v>Naik</v>
      </c>
      <c r="P732" t="str">
        <f>IF(Table1[[#This Row],[a_uciqe]]&lt;Table1[[#This Row],[c_uciqe]],"Naik","Turun")</f>
        <v>Naik</v>
      </c>
      <c r="Q732" t="s">
        <v>12</v>
      </c>
      <c r="R732" t="s">
        <v>19</v>
      </c>
      <c r="S732" t="s">
        <v>19</v>
      </c>
      <c r="T732" t="s">
        <v>19</v>
      </c>
    </row>
    <row r="733" spans="1:20" hidden="1" x14ac:dyDescent="0.25">
      <c r="A733">
        <v>731</v>
      </c>
      <c r="B733" t="s">
        <v>744</v>
      </c>
      <c r="C733" t="s">
        <v>19</v>
      </c>
      <c r="D733">
        <v>3.0454711601364299</v>
      </c>
      <c r="E733">
        <v>1.8454395177510201</v>
      </c>
      <c r="F733">
        <v>2.9879270237239099</v>
      </c>
      <c r="G733">
        <v>1.9349645223013601</v>
      </c>
      <c r="H733">
        <v>2.0748819231907398</v>
      </c>
      <c r="I733">
        <v>4.7964968819611604</v>
      </c>
      <c r="J733" t="str">
        <f>IF(Table1[[#This Row],[a_uiqm]]&lt;Table1[[#This Row],[b_uiqm]],"Naik","Turun")</f>
        <v>Turun</v>
      </c>
      <c r="K733" t="str">
        <f>IF(Table1[[#This Row],[b_uiqm]]&lt;Table1[[#This Row],[c_uiqm]],"Naik","Turun")</f>
        <v>Turun</v>
      </c>
      <c r="L733" t="str">
        <f>IF(Table1[[#This Row],[a_uiqm]]&lt;Table1[[#This Row],[c_uiqm]],"Naik","Turun")</f>
        <v>Turun</v>
      </c>
      <c r="M733">
        <f>Table1[[#This Row],[c_uiqm]]-Table1[[#This Row],[a_uiqm]]</f>
        <v>-0.9705892369456901</v>
      </c>
      <c r="N733" t="str">
        <f>IF(Table1[[#This Row],[a_uciqe]]&lt;Table1[[#This Row],[b_uciqe]],"Naik","Turun")</f>
        <v>Naik</v>
      </c>
      <c r="O733" t="str">
        <f>IF(Table1[[#This Row],[b_uciqe]]&lt;Table1[[#This Row],[c_uciqe]],"Naik","Turun")</f>
        <v>Naik</v>
      </c>
      <c r="P733" t="str">
        <f>IF(Table1[[#This Row],[a_uciqe]]&lt;Table1[[#This Row],[c_uciqe]],"Naik","Turun")</f>
        <v>Naik</v>
      </c>
      <c r="Q733" t="s">
        <v>19</v>
      </c>
      <c r="R733" t="s">
        <v>19</v>
      </c>
      <c r="S733" t="s">
        <v>19</v>
      </c>
      <c r="T733" t="s">
        <v>19</v>
      </c>
    </row>
    <row r="734" spans="1:20" hidden="1" x14ac:dyDescent="0.25">
      <c r="A734">
        <v>732</v>
      </c>
      <c r="B734" t="s">
        <v>745</v>
      </c>
      <c r="C734" t="s">
        <v>19</v>
      </c>
      <c r="D734">
        <v>3.2894033847813202</v>
      </c>
      <c r="E734">
        <v>1.61165165593842</v>
      </c>
      <c r="F734">
        <v>3.2294549161161399</v>
      </c>
      <c r="G734">
        <v>1.6420228659453999</v>
      </c>
      <c r="H734">
        <v>2.4342758826731199</v>
      </c>
      <c r="I734">
        <v>3.6583257122394799</v>
      </c>
      <c r="J734" t="str">
        <f>IF(Table1[[#This Row],[a_uiqm]]&lt;Table1[[#This Row],[b_uiqm]],"Naik","Turun")</f>
        <v>Turun</v>
      </c>
      <c r="K734" t="str">
        <f>IF(Table1[[#This Row],[b_uiqm]]&lt;Table1[[#This Row],[c_uiqm]],"Naik","Turun")</f>
        <v>Turun</v>
      </c>
      <c r="L734" t="str">
        <f>IF(Table1[[#This Row],[a_uiqm]]&lt;Table1[[#This Row],[c_uiqm]],"Naik","Turun")</f>
        <v>Turun</v>
      </c>
      <c r="M734">
        <f>Table1[[#This Row],[c_uiqm]]-Table1[[#This Row],[a_uiqm]]</f>
        <v>-0.85512750210820032</v>
      </c>
      <c r="N734" t="str">
        <f>IF(Table1[[#This Row],[a_uciqe]]&lt;Table1[[#This Row],[b_uciqe]],"Naik","Turun")</f>
        <v>Naik</v>
      </c>
      <c r="O734" t="str">
        <f>IF(Table1[[#This Row],[b_uciqe]]&lt;Table1[[#This Row],[c_uciqe]],"Naik","Turun")</f>
        <v>Naik</v>
      </c>
      <c r="P734" t="str">
        <f>IF(Table1[[#This Row],[a_uciqe]]&lt;Table1[[#This Row],[c_uciqe]],"Naik","Turun")</f>
        <v>Naik</v>
      </c>
      <c r="Q734" t="s">
        <v>19</v>
      </c>
      <c r="R734" t="s">
        <v>19</v>
      </c>
      <c r="S734" t="s">
        <v>19</v>
      </c>
      <c r="T734" t="s">
        <v>19</v>
      </c>
    </row>
    <row r="735" spans="1:20" hidden="1" x14ac:dyDescent="0.25">
      <c r="A735">
        <v>733</v>
      </c>
      <c r="B735" t="s">
        <v>746</v>
      </c>
      <c r="C735" t="s">
        <v>19</v>
      </c>
      <c r="D735">
        <v>2.7596502092468702</v>
      </c>
      <c r="E735">
        <v>1.0663202885176</v>
      </c>
      <c r="F735">
        <v>2.7416544177367101</v>
      </c>
      <c r="G735">
        <v>1.0526274379990099</v>
      </c>
      <c r="H735">
        <v>1.80834744714561</v>
      </c>
      <c r="I735">
        <v>2.6933870770899602</v>
      </c>
      <c r="J735" t="str">
        <f>IF(Table1[[#This Row],[a_uiqm]]&lt;Table1[[#This Row],[b_uiqm]],"Naik","Turun")</f>
        <v>Turun</v>
      </c>
      <c r="K735" t="str">
        <f>IF(Table1[[#This Row],[b_uiqm]]&lt;Table1[[#This Row],[c_uiqm]],"Naik","Turun")</f>
        <v>Turun</v>
      </c>
      <c r="L735" t="str">
        <f>IF(Table1[[#This Row],[a_uiqm]]&lt;Table1[[#This Row],[c_uiqm]],"Naik","Turun")</f>
        <v>Turun</v>
      </c>
      <c r="M735">
        <f>Table1[[#This Row],[c_uiqm]]-Table1[[#This Row],[a_uiqm]]</f>
        <v>-0.95130276210126019</v>
      </c>
      <c r="N735" t="str">
        <f>IF(Table1[[#This Row],[a_uciqe]]&lt;Table1[[#This Row],[b_uciqe]],"Naik","Turun")</f>
        <v>Turun</v>
      </c>
      <c r="O735" t="str">
        <f>IF(Table1[[#This Row],[b_uciqe]]&lt;Table1[[#This Row],[c_uciqe]],"Naik","Turun")</f>
        <v>Naik</v>
      </c>
      <c r="P735" t="str">
        <f>IF(Table1[[#This Row],[a_uciqe]]&lt;Table1[[#This Row],[c_uciqe]],"Naik","Turun")</f>
        <v>Naik</v>
      </c>
      <c r="Q735" t="s">
        <v>19</v>
      </c>
      <c r="R735" t="s">
        <v>19</v>
      </c>
      <c r="S735" t="s">
        <v>19</v>
      </c>
      <c r="T735" t="s">
        <v>19</v>
      </c>
    </row>
    <row r="736" spans="1:20" hidden="1" x14ac:dyDescent="0.25">
      <c r="A736">
        <v>734</v>
      </c>
      <c r="B736" t="s">
        <v>747</v>
      </c>
      <c r="C736" t="s">
        <v>10</v>
      </c>
      <c r="D736">
        <v>3.19385746353707</v>
      </c>
      <c r="E736">
        <v>0.80588172673146896</v>
      </c>
      <c r="F736">
        <v>3.2104845822207402</v>
      </c>
      <c r="G736">
        <v>0.81211994107122298</v>
      </c>
      <c r="H736">
        <v>2.8463412828837802</v>
      </c>
      <c r="I736">
        <v>1.3123803184898599</v>
      </c>
      <c r="J736" t="str">
        <f>IF(Table1[[#This Row],[a_uiqm]]&lt;Table1[[#This Row],[b_uiqm]],"Naik","Turun")</f>
        <v>Naik</v>
      </c>
      <c r="K736" t="str">
        <f>IF(Table1[[#This Row],[b_uiqm]]&lt;Table1[[#This Row],[c_uiqm]],"Naik","Turun")</f>
        <v>Turun</v>
      </c>
      <c r="L736" t="str">
        <f>IF(Table1[[#This Row],[a_uiqm]]&lt;Table1[[#This Row],[c_uiqm]],"Naik","Turun")</f>
        <v>Turun</v>
      </c>
      <c r="M736">
        <f>Table1[[#This Row],[c_uiqm]]-Table1[[#This Row],[a_uiqm]]</f>
        <v>-0.34751618065328982</v>
      </c>
      <c r="N736" t="str">
        <f>IF(Table1[[#This Row],[a_uciqe]]&lt;Table1[[#This Row],[b_uciqe]],"Naik","Turun")</f>
        <v>Naik</v>
      </c>
      <c r="O736" t="str">
        <f>IF(Table1[[#This Row],[b_uciqe]]&lt;Table1[[#This Row],[c_uciqe]],"Naik","Turun")</f>
        <v>Naik</v>
      </c>
      <c r="P736" t="str">
        <f>IF(Table1[[#This Row],[a_uciqe]]&lt;Table1[[#This Row],[c_uciqe]],"Naik","Turun")</f>
        <v>Naik</v>
      </c>
      <c r="Q736" t="s">
        <v>10</v>
      </c>
      <c r="R736" t="s">
        <v>19</v>
      </c>
      <c r="S736" t="s">
        <v>19</v>
      </c>
      <c r="T736" t="s">
        <v>19</v>
      </c>
    </row>
    <row r="737" spans="1:20" hidden="1" x14ac:dyDescent="0.25">
      <c r="A737">
        <v>735</v>
      </c>
      <c r="B737" t="s">
        <v>748</v>
      </c>
      <c r="C737" t="s">
        <v>12</v>
      </c>
      <c r="D737">
        <v>1.7201254055044</v>
      </c>
      <c r="E737">
        <v>0.88041112697831703</v>
      </c>
      <c r="F737">
        <v>1.7438011619703799</v>
      </c>
      <c r="G737">
        <v>0.91484419021706598</v>
      </c>
      <c r="H737">
        <v>2.0693564088499898</v>
      </c>
      <c r="I737">
        <v>1.0739925703593201</v>
      </c>
      <c r="J737" t="str">
        <f>IF(Table1[[#This Row],[a_uiqm]]&lt;Table1[[#This Row],[b_uiqm]],"Naik","Turun")</f>
        <v>Naik</v>
      </c>
      <c r="K737" t="str">
        <f>IF(Table1[[#This Row],[b_uiqm]]&lt;Table1[[#This Row],[c_uiqm]],"Naik","Turun")</f>
        <v>Naik</v>
      </c>
      <c r="L737" t="str">
        <f>IF(Table1[[#This Row],[a_uiqm]]&lt;Table1[[#This Row],[c_uiqm]],"Naik","Turun")</f>
        <v>Naik</v>
      </c>
      <c r="M737">
        <f>Table1[[#This Row],[c_uiqm]]-Table1[[#This Row],[a_uiqm]]</f>
        <v>0.34923100334558987</v>
      </c>
      <c r="N737" t="str">
        <f>IF(Table1[[#This Row],[a_uciqe]]&lt;Table1[[#This Row],[b_uciqe]],"Naik","Turun")</f>
        <v>Naik</v>
      </c>
      <c r="O737" t="str">
        <f>IF(Table1[[#This Row],[b_uciqe]]&lt;Table1[[#This Row],[c_uciqe]],"Naik","Turun")</f>
        <v>Naik</v>
      </c>
      <c r="P737" t="str">
        <f>IF(Table1[[#This Row],[a_uciqe]]&lt;Table1[[#This Row],[c_uciqe]],"Naik","Turun")</f>
        <v>Naik</v>
      </c>
      <c r="Q737" t="s">
        <v>12</v>
      </c>
      <c r="R737" t="s">
        <v>19</v>
      </c>
      <c r="S737" t="s">
        <v>19</v>
      </c>
      <c r="T737" t="s">
        <v>19</v>
      </c>
    </row>
    <row r="738" spans="1:20" x14ac:dyDescent="0.25">
      <c r="A738">
        <v>416</v>
      </c>
      <c r="B738" t="s">
        <v>429</v>
      </c>
      <c r="C738" t="s">
        <v>12</v>
      </c>
      <c r="D738">
        <v>2.2708650647858399</v>
      </c>
      <c r="E738">
        <v>1.09594148602427</v>
      </c>
      <c r="F738">
        <v>2.3484553018698899</v>
      </c>
      <c r="G738">
        <v>1.10423916825853</v>
      </c>
      <c r="H738">
        <v>1.7716511585496799</v>
      </c>
      <c r="I738">
        <v>2.4978500169902702</v>
      </c>
      <c r="J738" t="str">
        <f>IF(Table1[[#This Row],[a_uiqm]]&lt;Table1[[#This Row],[b_uiqm]],"Naik","Turun")</f>
        <v>Naik</v>
      </c>
      <c r="K738" t="str">
        <f>IF(Table1[[#This Row],[b_uiqm]]&lt;Table1[[#This Row],[c_uiqm]],"Naik","Turun")</f>
        <v>Turun</v>
      </c>
      <c r="L738" t="str">
        <f>IF(Table1[[#This Row],[a_uiqm]]&lt;Table1[[#This Row],[c_uiqm]],"Naik","Turun")</f>
        <v>Turun</v>
      </c>
      <c r="M738">
        <f>Table1[[#This Row],[c_uiqm]]-Table1[[#This Row],[a_uiqm]]</f>
        <v>-0.49921390623616002</v>
      </c>
      <c r="N738" t="str">
        <f>IF(Table1[[#This Row],[a_uciqe]]&lt;Table1[[#This Row],[b_uciqe]],"Naik","Turun")</f>
        <v>Naik</v>
      </c>
      <c r="O738" t="str">
        <f>IF(Table1[[#This Row],[b_uciqe]]&lt;Table1[[#This Row],[c_uciqe]],"Naik","Turun")</f>
        <v>Naik</v>
      </c>
      <c r="P738" t="str">
        <f>IF(Table1[[#This Row],[a_uciqe]]&lt;Table1[[#This Row],[c_uciqe]],"Naik","Turun")</f>
        <v>Naik</v>
      </c>
      <c r="Q738" t="s">
        <v>12</v>
      </c>
      <c r="R738" t="s">
        <v>78</v>
      </c>
      <c r="S738" t="s">
        <v>78</v>
      </c>
      <c r="T738" t="s">
        <v>78</v>
      </c>
    </row>
    <row r="739" spans="1:20" hidden="1" x14ac:dyDescent="0.25">
      <c r="A739">
        <v>737</v>
      </c>
      <c r="B739" t="s">
        <v>750</v>
      </c>
      <c r="C739" t="s">
        <v>19</v>
      </c>
      <c r="D739">
        <v>2.6946528820803901</v>
      </c>
      <c r="E739">
        <v>0.74900271116128903</v>
      </c>
      <c r="F739">
        <v>2.6844386218706502</v>
      </c>
      <c r="G739">
        <v>0.74331897123428003</v>
      </c>
      <c r="H739">
        <v>2.7329972342243098</v>
      </c>
      <c r="I739">
        <v>1.02654390304784</v>
      </c>
      <c r="J739" t="str">
        <f>IF(Table1[[#This Row],[a_uiqm]]&lt;Table1[[#This Row],[b_uiqm]],"Naik","Turun")</f>
        <v>Turun</v>
      </c>
      <c r="K739" t="str">
        <f>IF(Table1[[#This Row],[b_uiqm]]&lt;Table1[[#This Row],[c_uiqm]],"Naik","Turun")</f>
        <v>Naik</v>
      </c>
      <c r="L739" t="str">
        <f>IF(Table1[[#This Row],[a_uiqm]]&lt;Table1[[#This Row],[c_uiqm]],"Naik","Turun")</f>
        <v>Naik</v>
      </c>
      <c r="M739">
        <f>Table1[[#This Row],[c_uiqm]]-Table1[[#This Row],[a_uiqm]]</f>
        <v>3.8344352143919735E-2</v>
      </c>
      <c r="N739" t="str">
        <f>IF(Table1[[#This Row],[a_uciqe]]&lt;Table1[[#This Row],[b_uciqe]],"Naik","Turun")</f>
        <v>Turun</v>
      </c>
      <c r="O739" t="str">
        <f>IF(Table1[[#This Row],[b_uciqe]]&lt;Table1[[#This Row],[c_uciqe]],"Naik","Turun")</f>
        <v>Naik</v>
      </c>
      <c r="P739" t="str">
        <f>IF(Table1[[#This Row],[a_uciqe]]&lt;Table1[[#This Row],[c_uciqe]],"Naik","Turun")</f>
        <v>Naik</v>
      </c>
      <c r="Q739" t="s">
        <v>19</v>
      </c>
      <c r="R739" t="s">
        <v>19</v>
      </c>
      <c r="S739" t="s">
        <v>19</v>
      </c>
      <c r="T739" t="s">
        <v>19</v>
      </c>
    </row>
    <row r="740" spans="1:20" hidden="1" x14ac:dyDescent="0.25">
      <c r="A740">
        <v>738</v>
      </c>
      <c r="B740" t="s">
        <v>751</v>
      </c>
      <c r="C740" t="s">
        <v>12</v>
      </c>
      <c r="D740">
        <v>3.2171824928303399</v>
      </c>
      <c r="E740">
        <v>0.84682838973108199</v>
      </c>
      <c r="F740">
        <v>3.2453178312399098</v>
      </c>
      <c r="G740">
        <v>0.845381688312135</v>
      </c>
      <c r="H740">
        <v>2.2971749533905998</v>
      </c>
      <c r="I740">
        <v>1.7013529123179101</v>
      </c>
      <c r="J740" t="str">
        <f>IF(Table1[[#This Row],[a_uiqm]]&lt;Table1[[#This Row],[b_uiqm]],"Naik","Turun")</f>
        <v>Naik</v>
      </c>
      <c r="K740" t="str">
        <f>IF(Table1[[#This Row],[b_uiqm]]&lt;Table1[[#This Row],[c_uiqm]],"Naik","Turun")</f>
        <v>Turun</v>
      </c>
      <c r="L740" t="str">
        <f>IF(Table1[[#This Row],[a_uiqm]]&lt;Table1[[#This Row],[c_uiqm]],"Naik","Turun")</f>
        <v>Turun</v>
      </c>
      <c r="M740">
        <f>Table1[[#This Row],[c_uiqm]]-Table1[[#This Row],[a_uiqm]]</f>
        <v>-0.92000753943974001</v>
      </c>
      <c r="N740" t="str">
        <f>IF(Table1[[#This Row],[a_uciqe]]&lt;Table1[[#This Row],[b_uciqe]],"Naik","Turun")</f>
        <v>Turun</v>
      </c>
      <c r="O740" t="str">
        <f>IF(Table1[[#This Row],[b_uciqe]]&lt;Table1[[#This Row],[c_uciqe]],"Naik","Turun")</f>
        <v>Naik</v>
      </c>
      <c r="P740" t="str">
        <f>IF(Table1[[#This Row],[a_uciqe]]&lt;Table1[[#This Row],[c_uciqe]],"Naik","Turun")</f>
        <v>Naik</v>
      </c>
      <c r="Q740" t="s">
        <v>12</v>
      </c>
      <c r="R740" t="s">
        <v>19</v>
      </c>
      <c r="S740" t="s">
        <v>19</v>
      </c>
      <c r="T740" t="s">
        <v>19</v>
      </c>
    </row>
    <row r="741" spans="1:20" hidden="1" x14ac:dyDescent="0.25">
      <c r="A741">
        <v>739</v>
      </c>
      <c r="B741" t="s">
        <v>752</v>
      </c>
      <c r="C741" t="s">
        <v>10</v>
      </c>
      <c r="D741">
        <v>2.0965103029608998</v>
      </c>
      <c r="E741">
        <v>2.0982506129666199</v>
      </c>
      <c r="F741">
        <v>2.0636474857404501</v>
      </c>
      <c r="G741">
        <v>2.0570913806050402</v>
      </c>
      <c r="H741">
        <v>1.1156755703391401</v>
      </c>
      <c r="I741">
        <v>4.8232002063728796</v>
      </c>
      <c r="J741" t="str">
        <f>IF(Table1[[#This Row],[a_uiqm]]&lt;Table1[[#This Row],[b_uiqm]],"Naik","Turun")</f>
        <v>Turun</v>
      </c>
      <c r="K741" t="str">
        <f>IF(Table1[[#This Row],[b_uiqm]]&lt;Table1[[#This Row],[c_uiqm]],"Naik","Turun")</f>
        <v>Turun</v>
      </c>
      <c r="L741" t="str">
        <f>IF(Table1[[#This Row],[a_uiqm]]&lt;Table1[[#This Row],[c_uiqm]],"Naik","Turun")</f>
        <v>Turun</v>
      </c>
      <c r="M741">
        <f>Table1[[#This Row],[c_uiqm]]-Table1[[#This Row],[a_uiqm]]</f>
        <v>-0.98083473262175969</v>
      </c>
      <c r="N741" t="str">
        <f>IF(Table1[[#This Row],[a_uciqe]]&lt;Table1[[#This Row],[b_uciqe]],"Naik","Turun")</f>
        <v>Turun</v>
      </c>
      <c r="O741" t="str">
        <f>IF(Table1[[#This Row],[b_uciqe]]&lt;Table1[[#This Row],[c_uciqe]],"Naik","Turun")</f>
        <v>Naik</v>
      </c>
      <c r="P741" t="str">
        <f>IF(Table1[[#This Row],[a_uciqe]]&lt;Table1[[#This Row],[c_uciqe]],"Naik","Turun")</f>
        <v>Naik</v>
      </c>
      <c r="Q741" t="s">
        <v>10</v>
      </c>
      <c r="R741" t="s">
        <v>19</v>
      </c>
      <c r="S741" t="s">
        <v>19</v>
      </c>
      <c r="T741" t="s">
        <v>19</v>
      </c>
    </row>
    <row r="742" spans="1:20" hidden="1" x14ac:dyDescent="0.25">
      <c r="A742">
        <v>740</v>
      </c>
      <c r="B742" t="s">
        <v>753</v>
      </c>
      <c r="C742" t="s">
        <v>19</v>
      </c>
      <c r="D742">
        <v>3.2037556101468798</v>
      </c>
      <c r="E742">
        <v>1.2542653987019601</v>
      </c>
      <c r="F742">
        <v>3.1761796091372099</v>
      </c>
      <c r="G742">
        <v>1.2587800815015</v>
      </c>
      <c r="H742">
        <v>2.3142334162464202</v>
      </c>
      <c r="I742">
        <v>2.8387592927034899</v>
      </c>
      <c r="J742" t="str">
        <f>IF(Table1[[#This Row],[a_uiqm]]&lt;Table1[[#This Row],[b_uiqm]],"Naik","Turun")</f>
        <v>Turun</v>
      </c>
      <c r="K742" t="str">
        <f>IF(Table1[[#This Row],[b_uiqm]]&lt;Table1[[#This Row],[c_uiqm]],"Naik","Turun")</f>
        <v>Turun</v>
      </c>
      <c r="L742" t="str">
        <f>IF(Table1[[#This Row],[a_uiqm]]&lt;Table1[[#This Row],[c_uiqm]],"Naik","Turun")</f>
        <v>Turun</v>
      </c>
      <c r="M742">
        <f>Table1[[#This Row],[c_uiqm]]-Table1[[#This Row],[a_uiqm]]</f>
        <v>-0.88952219390045961</v>
      </c>
      <c r="N742" t="str">
        <f>IF(Table1[[#This Row],[a_uciqe]]&lt;Table1[[#This Row],[b_uciqe]],"Naik","Turun")</f>
        <v>Naik</v>
      </c>
      <c r="O742" t="str">
        <f>IF(Table1[[#This Row],[b_uciqe]]&lt;Table1[[#This Row],[c_uciqe]],"Naik","Turun")</f>
        <v>Naik</v>
      </c>
      <c r="P742" t="str">
        <f>IF(Table1[[#This Row],[a_uciqe]]&lt;Table1[[#This Row],[c_uciqe]],"Naik","Turun")</f>
        <v>Naik</v>
      </c>
      <c r="Q742" t="s">
        <v>19</v>
      </c>
      <c r="R742" t="s">
        <v>19</v>
      </c>
      <c r="S742" t="s">
        <v>19</v>
      </c>
      <c r="T742" t="s">
        <v>19</v>
      </c>
    </row>
    <row r="743" spans="1:20" hidden="1" x14ac:dyDescent="0.25">
      <c r="A743">
        <v>741</v>
      </c>
      <c r="B743" t="s">
        <v>754</v>
      </c>
      <c r="C743" t="s">
        <v>10</v>
      </c>
      <c r="D743">
        <v>2.46206991816371</v>
      </c>
      <c r="E743">
        <v>0.79747872778956297</v>
      </c>
      <c r="F743">
        <v>2.4981337758865898</v>
      </c>
      <c r="G743">
        <v>0.801158529515136</v>
      </c>
      <c r="H743">
        <v>2.71722791635717</v>
      </c>
      <c r="I743">
        <v>1.20899479733798</v>
      </c>
      <c r="J743" t="str">
        <f>IF(Table1[[#This Row],[a_uiqm]]&lt;Table1[[#This Row],[b_uiqm]],"Naik","Turun")</f>
        <v>Naik</v>
      </c>
      <c r="K743" t="str">
        <f>IF(Table1[[#This Row],[b_uiqm]]&lt;Table1[[#This Row],[c_uiqm]],"Naik","Turun")</f>
        <v>Naik</v>
      </c>
      <c r="L743" t="str">
        <f>IF(Table1[[#This Row],[a_uiqm]]&lt;Table1[[#This Row],[c_uiqm]],"Naik","Turun")</f>
        <v>Naik</v>
      </c>
      <c r="M743">
        <f>Table1[[#This Row],[c_uiqm]]-Table1[[#This Row],[a_uiqm]]</f>
        <v>0.25515799819345997</v>
      </c>
      <c r="N743" t="str">
        <f>IF(Table1[[#This Row],[a_uciqe]]&lt;Table1[[#This Row],[b_uciqe]],"Naik","Turun")</f>
        <v>Naik</v>
      </c>
      <c r="O743" t="str">
        <f>IF(Table1[[#This Row],[b_uciqe]]&lt;Table1[[#This Row],[c_uciqe]],"Naik","Turun")</f>
        <v>Naik</v>
      </c>
      <c r="P743" t="str">
        <f>IF(Table1[[#This Row],[a_uciqe]]&lt;Table1[[#This Row],[c_uciqe]],"Naik","Turun")</f>
        <v>Naik</v>
      </c>
      <c r="Q743" t="s">
        <v>10</v>
      </c>
      <c r="R743" t="s">
        <v>19</v>
      </c>
      <c r="S743" t="s">
        <v>19</v>
      </c>
      <c r="T743" t="s">
        <v>19</v>
      </c>
    </row>
    <row r="744" spans="1:20" hidden="1" x14ac:dyDescent="0.25">
      <c r="A744">
        <v>742</v>
      </c>
      <c r="B744" t="s">
        <v>755</v>
      </c>
      <c r="C744" t="s">
        <v>10</v>
      </c>
      <c r="D744">
        <v>2.9569506188638499</v>
      </c>
      <c r="E744">
        <v>0.76377504532030005</v>
      </c>
      <c r="F744">
        <v>2.97338584907699</v>
      </c>
      <c r="G744">
        <v>0.76014346048824499</v>
      </c>
      <c r="H744">
        <v>2.46158449855074</v>
      </c>
      <c r="I744">
        <v>1.09240545028394</v>
      </c>
      <c r="J744" t="str">
        <f>IF(Table1[[#This Row],[a_uiqm]]&lt;Table1[[#This Row],[b_uiqm]],"Naik","Turun")</f>
        <v>Naik</v>
      </c>
      <c r="K744" t="str">
        <f>IF(Table1[[#This Row],[b_uiqm]]&lt;Table1[[#This Row],[c_uiqm]],"Naik","Turun")</f>
        <v>Turun</v>
      </c>
      <c r="L744" t="str">
        <f>IF(Table1[[#This Row],[a_uiqm]]&lt;Table1[[#This Row],[c_uiqm]],"Naik","Turun")</f>
        <v>Turun</v>
      </c>
      <c r="M744">
        <f>Table1[[#This Row],[c_uiqm]]-Table1[[#This Row],[a_uiqm]]</f>
        <v>-0.49536612031310989</v>
      </c>
      <c r="N744" t="str">
        <f>IF(Table1[[#This Row],[a_uciqe]]&lt;Table1[[#This Row],[b_uciqe]],"Naik","Turun")</f>
        <v>Turun</v>
      </c>
      <c r="O744" t="str">
        <f>IF(Table1[[#This Row],[b_uciqe]]&lt;Table1[[#This Row],[c_uciqe]],"Naik","Turun")</f>
        <v>Naik</v>
      </c>
      <c r="P744" t="str">
        <f>IF(Table1[[#This Row],[a_uciqe]]&lt;Table1[[#This Row],[c_uciqe]],"Naik","Turun")</f>
        <v>Naik</v>
      </c>
      <c r="Q744" t="s">
        <v>10</v>
      </c>
      <c r="R744" t="s">
        <v>19</v>
      </c>
      <c r="S744" t="s">
        <v>19</v>
      </c>
      <c r="T744" t="s">
        <v>19</v>
      </c>
    </row>
    <row r="745" spans="1:20" hidden="1" x14ac:dyDescent="0.25">
      <c r="A745">
        <v>743</v>
      </c>
      <c r="B745" t="s">
        <v>756</v>
      </c>
      <c r="C745" t="s">
        <v>19</v>
      </c>
      <c r="D745">
        <v>3.3484082522954699</v>
      </c>
      <c r="E745">
        <v>0.71627334295966805</v>
      </c>
      <c r="F745">
        <v>3.3386558073840602</v>
      </c>
      <c r="G745">
        <v>0.71575288595743503</v>
      </c>
      <c r="H745">
        <v>2.9008768886383498</v>
      </c>
      <c r="I745">
        <v>0.989965514068195</v>
      </c>
      <c r="J745" t="str">
        <f>IF(Table1[[#This Row],[a_uiqm]]&lt;Table1[[#This Row],[b_uiqm]],"Naik","Turun")</f>
        <v>Turun</v>
      </c>
      <c r="K745" t="str">
        <f>IF(Table1[[#This Row],[b_uiqm]]&lt;Table1[[#This Row],[c_uiqm]],"Naik","Turun")</f>
        <v>Turun</v>
      </c>
      <c r="L745" t="str">
        <f>IF(Table1[[#This Row],[a_uiqm]]&lt;Table1[[#This Row],[c_uiqm]],"Naik","Turun")</f>
        <v>Turun</v>
      </c>
      <c r="M745">
        <f>Table1[[#This Row],[c_uiqm]]-Table1[[#This Row],[a_uiqm]]</f>
        <v>-0.4475313636571201</v>
      </c>
      <c r="N745" t="str">
        <f>IF(Table1[[#This Row],[a_uciqe]]&lt;Table1[[#This Row],[b_uciqe]],"Naik","Turun")</f>
        <v>Turun</v>
      </c>
      <c r="O745" t="str">
        <f>IF(Table1[[#This Row],[b_uciqe]]&lt;Table1[[#This Row],[c_uciqe]],"Naik","Turun")</f>
        <v>Naik</v>
      </c>
      <c r="P745" t="str">
        <f>IF(Table1[[#This Row],[a_uciqe]]&lt;Table1[[#This Row],[c_uciqe]],"Naik","Turun")</f>
        <v>Naik</v>
      </c>
      <c r="Q745" t="s">
        <v>19</v>
      </c>
      <c r="R745" t="s">
        <v>19</v>
      </c>
      <c r="S745" t="s">
        <v>19</v>
      </c>
      <c r="T745" t="s">
        <v>19</v>
      </c>
    </row>
    <row r="746" spans="1:20" hidden="1" x14ac:dyDescent="0.25">
      <c r="A746">
        <v>744</v>
      </c>
      <c r="B746" t="s">
        <v>757</v>
      </c>
      <c r="C746" t="s">
        <v>10</v>
      </c>
      <c r="D746">
        <v>2.8085614095309701</v>
      </c>
      <c r="E746">
        <v>1.0948026571635101</v>
      </c>
      <c r="F746">
        <v>2.8217153064935401</v>
      </c>
      <c r="G746">
        <v>1.08221854570884</v>
      </c>
      <c r="H746">
        <v>1.48037835623598</v>
      </c>
      <c r="I746">
        <v>1.9092317963188301</v>
      </c>
      <c r="J746" t="str">
        <f>IF(Table1[[#This Row],[a_uiqm]]&lt;Table1[[#This Row],[b_uiqm]],"Naik","Turun")</f>
        <v>Naik</v>
      </c>
      <c r="K746" t="str">
        <f>IF(Table1[[#This Row],[b_uiqm]]&lt;Table1[[#This Row],[c_uiqm]],"Naik","Turun")</f>
        <v>Turun</v>
      </c>
      <c r="L746" t="str">
        <f>IF(Table1[[#This Row],[a_uiqm]]&lt;Table1[[#This Row],[c_uiqm]],"Naik","Turun")</f>
        <v>Turun</v>
      </c>
      <c r="M746">
        <f>Table1[[#This Row],[c_uiqm]]-Table1[[#This Row],[a_uiqm]]</f>
        <v>-1.3281830532949901</v>
      </c>
      <c r="N746" t="str">
        <f>IF(Table1[[#This Row],[a_uciqe]]&lt;Table1[[#This Row],[b_uciqe]],"Naik","Turun")</f>
        <v>Turun</v>
      </c>
      <c r="O746" t="str">
        <f>IF(Table1[[#This Row],[b_uciqe]]&lt;Table1[[#This Row],[c_uciqe]],"Naik","Turun")</f>
        <v>Naik</v>
      </c>
      <c r="P746" t="str">
        <f>IF(Table1[[#This Row],[a_uciqe]]&lt;Table1[[#This Row],[c_uciqe]],"Naik","Turun")</f>
        <v>Naik</v>
      </c>
      <c r="Q746" t="s">
        <v>10</v>
      </c>
      <c r="R746" t="s">
        <v>19</v>
      </c>
      <c r="S746" t="s">
        <v>19</v>
      </c>
      <c r="T746" t="s">
        <v>19</v>
      </c>
    </row>
    <row r="747" spans="1:20" hidden="1" x14ac:dyDescent="0.25">
      <c r="A747">
        <v>745</v>
      </c>
      <c r="B747" t="s">
        <v>758</v>
      </c>
      <c r="C747" t="s">
        <v>19</v>
      </c>
      <c r="D747">
        <v>3.1766498385244599</v>
      </c>
      <c r="E747">
        <v>0.96709822543596402</v>
      </c>
      <c r="F747">
        <v>3.1487100039990201</v>
      </c>
      <c r="G747">
        <v>1.0098391810679099</v>
      </c>
      <c r="H747">
        <v>2.7240879226015799</v>
      </c>
      <c r="I747">
        <v>2.0176198839191901</v>
      </c>
      <c r="J747" t="str">
        <f>IF(Table1[[#This Row],[a_uiqm]]&lt;Table1[[#This Row],[b_uiqm]],"Naik","Turun")</f>
        <v>Turun</v>
      </c>
      <c r="K747" t="str">
        <f>IF(Table1[[#This Row],[b_uiqm]]&lt;Table1[[#This Row],[c_uiqm]],"Naik","Turun")</f>
        <v>Turun</v>
      </c>
      <c r="L747" t="str">
        <f>IF(Table1[[#This Row],[a_uiqm]]&lt;Table1[[#This Row],[c_uiqm]],"Naik","Turun")</f>
        <v>Turun</v>
      </c>
      <c r="M747">
        <f>Table1[[#This Row],[c_uiqm]]-Table1[[#This Row],[a_uiqm]]</f>
        <v>-0.45256191592287998</v>
      </c>
      <c r="N747" t="str">
        <f>IF(Table1[[#This Row],[a_uciqe]]&lt;Table1[[#This Row],[b_uciqe]],"Naik","Turun")</f>
        <v>Naik</v>
      </c>
      <c r="O747" t="str">
        <f>IF(Table1[[#This Row],[b_uciqe]]&lt;Table1[[#This Row],[c_uciqe]],"Naik","Turun")</f>
        <v>Naik</v>
      </c>
      <c r="P747" t="str">
        <f>IF(Table1[[#This Row],[a_uciqe]]&lt;Table1[[#This Row],[c_uciqe]],"Naik","Turun")</f>
        <v>Naik</v>
      </c>
      <c r="Q747" t="s">
        <v>19</v>
      </c>
      <c r="R747" t="s">
        <v>19</v>
      </c>
      <c r="S747" t="s">
        <v>19</v>
      </c>
      <c r="T747" t="s">
        <v>19</v>
      </c>
    </row>
    <row r="748" spans="1:20" hidden="1" x14ac:dyDescent="0.25">
      <c r="A748">
        <v>746</v>
      </c>
      <c r="B748" t="s">
        <v>759</v>
      </c>
      <c r="C748" t="s">
        <v>19</v>
      </c>
      <c r="D748">
        <v>2.72387907133949</v>
      </c>
      <c r="E748">
        <v>0.97294102329238696</v>
      </c>
      <c r="F748">
        <v>2.6563096679496301</v>
      </c>
      <c r="G748">
        <v>0.97077007823659001</v>
      </c>
      <c r="H748">
        <v>2.2587831836604901</v>
      </c>
      <c r="I748">
        <v>1.6908497067677499</v>
      </c>
      <c r="J748" t="str">
        <f>IF(Table1[[#This Row],[a_uiqm]]&lt;Table1[[#This Row],[b_uiqm]],"Naik","Turun")</f>
        <v>Turun</v>
      </c>
      <c r="K748" t="str">
        <f>IF(Table1[[#This Row],[b_uiqm]]&lt;Table1[[#This Row],[c_uiqm]],"Naik","Turun")</f>
        <v>Turun</v>
      </c>
      <c r="L748" t="str">
        <f>IF(Table1[[#This Row],[a_uiqm]]&lt;Table1[[#This Row],[c_uiqm]],"Naik","Turun")</f>
        <v>Turun</v>
      </c>
      <c r="M748">
        <f>Table1[[#This Row],[c_uiqm]]-Table1[[#This Row],[a_uiqm]]</f>
        <v>-0.4650958876789999</v>
      </c>
      <c r="N748" t="str">
        <f>IF(Table1[[#This Row],[a_uciqe]]&lt;Table1[[#This Row],[b_uciqe]],"Naik","Turun")</f>
        <v>Turun</v>
      </c>
      <c r="O748" t="str">
        <f>IF(Table1[[#This Row],[b_uciqe]]&lt;Table1[[#This Row],[c_uciqe]],"Naik","Turun")</f>
        <v>Naik</v>
      </c>
      <c r="P748" t="str">
        <f>IF(Table1[[#This Row],[a_uciqe]]&lt;Table1[[#This Row],[c_uciqe]],"Naik","Turun")</f>
        <v>Naik</v>
      </c>
      <c r="Q748" t="s">
        <v>19</v>
      </c>
      <c r="R748" t="s">
        <v>19</v>
      </c>
      <c r="S748" t="s">
        <v>19</v>
      </c>
      <c r="T748" t="s">
        <v>19</v>
      </c>
    </row>
    <row r="749" spans="1:20" hidden="1" x14ac:dyDescent="0.25">
      <c r="A749">
        <v>747</v>
      </c>
      <c r="B749" t="s">
        <v>760</v>
      </c>
      <c r="C749" t="s">
        <v>10</v>
      </c>
      <c r="D749">
        <v>1.96101977089548</v>
      </c>
      <c r="E749">
        <v>1.35439870955682</v>
      </c>
      <c r="F749">
        <v>1.8580169892059399</v>
      </c>
      <c r="G749">
        <v>1.40250330935011</v>
      </c>
      <c r="H749">
        <v>1.95566508166237</v>
      </c>
      <c r="I749">
        <v>2.5624174848666401</v>
      </c>
      <c r="J749" t="str">
        <f>IF(Table1[[#This Row],[a_uiqm]]&lt;Table1[[#This Row],[b_uiqm]],"Naik","Turun")</f>
        <v>Turun</v>
      </c>
      <c r="K749" t="str">
        <f>IF(Table1[[#This Row],[b_uiqm]]&lt;Table1[[#This Row],[c_uiqm]],"Naik","Turun")</f>
        <v>Naik</v>
      </c>
      <c r="L749" t="str">
        <f>IF(Table1[[#This Row],[a_uiqm]]&lt;Table1[[#This Row],[c_uiqm]],"Naik","Turun")</f>
        <v>Turun</v>
      </c>
      <c r="M749">
        <f>Table1[[#This Row],[c_uiqm]]-Table1[[#This Row],[a_uiqm]]</f>
        <v>-5.3546892331099993E-3</v>
      </c>
      <c r="N749" t="str">
        <f>IF(Table1[[#This Row],[a_uciqe]]&lt;Table1[[#This Row],[b_uciqe]],"Naik","Turun")</f>
        <v>Naik</v>
      </c>
      <c r="O749" t="str">
        <f>IF(Table1[[#This Row],[b_uciqe]]&lt;Table1[[#This Row],[c_uciqe]],"Naik","Turun")</f>
        <v>Naik</v>
      </c>
      <c r="P749" t="str">
        <f>IF(Table1[[#This Row],[a_uciqe]]&lt;Table1[[#This Row],[c_uciqe]],"Naik","Turun")</f>
        <v>Naik</v>
      </c>
      <c r="Q749" t="s">
        <v>10</v>
      </c>
      <c r="R749" t="s">
        <v>19</v>
      </c>
      <c r="S749" t="s">
        <v>19</v>
      </c>
      <c r="T749" t="s">
        <v>19</v>
      </c>
    </row>
    <row r="750" spans="1:20" hidden="1" x14ac:dyDescent="0.25">
      <c r="A750">
        <v>748</v>
      </c>
      <c r="B750" t="s">
        <v>761</v>
      </c>
      <c r="C750" t="s">
        <v>19</v>
      </c>
      <c r="D750">
        <v>2.7777156269099699</v>
      </c>
      <c r="E750">
        <v>0.76970748945721101</v>
      </c>
      <c r="F750">
        <v>2.7429880034299599</v>
      </c>
      <c r="G750">
        <v>0.77466500788721004</v>
      </c>
      <c r="H750">
        <v>2.3002937925544802</v>
      </c>
      <c r="I750">
        <v>1.2702394771569301</v>
      </c>
      <c r="J750" t="str">
        <f>IF(Table1[[#This Row],[a_uiqm]]&lt;Table1[[#This Row],[b_uiqm]],"Naik","Turun")</f>
        <v>Turun</v>
      </c>
      <c r="K750" t="str">
        <f>IF(Table1[[#This Row],[b_uiqm]]&lt;Table1[[#This Row],[c_uiqm]],"Naik","Turun")</f>
        <v>Turun</v>
      </c>
      <c r="L750" t="str">
        <f>IF(Table1[[#This Row],[a_uiqm]]&lt;Table1[[#This Row],[c_uiqm]],"Naik","Turun")</f>
        <v>Turun</v>
      </c>
      <c r="M750">
        <f>Table1[[#This Row],[c_uiqm]]-Table1[[#This Row],[a_uiqm]]</f>
        <v>-0.47742183435548968</v>
      </c>
      <c r="N750" t="str">
        <f>IF(Table1[[#This Row],[a_uciqe]]&lt;Table1[[#This Row],[b_uciqe]],"Naik","Turun")</f>
        <v>Naik</v>
      </c>
      <c r="O750" t="str">
        <f>IF(Table1[[#This Row],[b_uciqe]]&lt;Table1[[#This Row],[c_uciqe]],"Naik","Turun")</f>
        <v>Naik</v>
      </c>
      <c r="P750" t="str">
        <f>IF(Table1[[#This Row],[a_uciqe]]&lt;Table1[[#This Row],[c_uciqe]],"Naik","Turun")</f>
        <v>Naik</v>
      </c>
      <c r="Q750" t="s">
        <v>19</v>
      </c>
      <c r="R750" t="s">
        <v>19</v>
      </c>
      <c r="S750" t="s">
        <v>19</v>
      </c>
      <c r="T750" t="s">
        <v>19</v>
      </c>
    </row>
    <row r="751" spans="1:20" hidden="1" x14ac:dyDescent="0.25">
      <c r="A751">
        <v>749</v>
      </c>
      <c r="B751" t="s">
        <v>762</v>
      </c>
      <c r="C751" t="s">
        <v>10</v>
      </c>
      <c r="D751">
        <v>1.8424011518007799</v>
      </c>
      <c r="E751">
        <v>1.5842715417823601</v>
      </c>
      <c r="F751">
        <v>1.7491890672950099</v>
      </c>
      <c r="G751">
        <v>1.6290980007806199</v>
      </c>
      <c r="H751">
        <v>1.7702593087498499</v>
      </c>
      <c r="I751">
        <v>2.6140030453571699</v>
      </c>
      <c r="J751" t="str">
        <f>IF(Table1[[#This Row],[a_uiqm]]&lt;Table1[[#This Row],[b_uiqm]],"Naik","Turun")</f>
        <v>Turun</v>
      </c>
      <c r="K751" t="str">
        <f>IF(Table1[[#This Row],[b_uiqm]]&lt;Table1[[#This Row],[c_uiqm]],"Naik","Turun")</f>
        <v>Naik</v>
      </c>
      <c r="L751" t="str">
        <f>IF(Table1[[#This Row],[a_uiqm]]&lt;Table1[[#This Row],[c_uiqm]],"Naik","Turun")</f>
        <v>Turun</v>
      </c>
      <c r="M751">
        <f>Table1[[#This Row],[c_uiqm]]-Table1[[#This Row],[a_uiqm]]</f>
        <v>-7.2141843050929966E-2</v>
      </c>
      <c r="N751" t="str">
        <f>IF(Table1[[#This Row],[a_uciqe]]&lt;Table1[[#This Row],[b_uciqe]],"Naik","Turun")</f>
        <v>Naik</v>
      </c>
      <c r="O751" t="str">
        <f>IF(Table1[[#This Row],[b_uciqe]]&lt;Table1[[#This Row],[c_uciqe]],"Naik","Turun")</f>
        <v>Naik</v>
      </c>
      <c r="P751" t="str">
        <f>IF(Table1[[#This Row],[a_uciqe]]&lt;Table1[[#This Row],[c_uciqe]],"Naik","Turun")</f>
        <v>Naik</v>
      </c>
      <c r="Q751" t="s">
        <v>10</v>
      </c>
      <c r="R751" t="s">
        <v>19</v>
      </c>
      <c r="S751" t="s">
        <v>19</v>
      </c>
      <c r="T751" t="s">
        <v>19</v>
      </c>
    </row>
    <row r="752" spans="1:20" hidden="1" x14ac:dyDescent="0.25">
      <c r="A752">
        <v>750</v>
      </c>
      <c r="B752" t="s">
        <v>763</v>
      </c>
      <c r="C752" t="s">
        <v>19</v>
      </c>
      <c r="D752">
        <v>2.8034347798130601</v>
      </c>
      <c r="E752">
        <v>0.89724968471864097</v>
      </c>
      <c r="F752">
        <v>2.78570386990125</v>
      </c>
      <c r="G752">
        <v>0.88393356381544097</v>
      </c>
      <c r="H752">
        <v>1.95169877815852</v>
      </c>
      <c r="I752">
        <v>2.0316169895187</v>
      </c>
      <c r="J752" t="str">
        <f>IF(Table1[[#This Row],[a_uiqm]]&lt;Table1[[#This Row],[b_uiqm]],"Naik","Turun")</f>
        <v>Turun</v>
      </c>
      <c r="K752" t="str">
        <f>IF(Table1[[#This Row],[b_uiqm]]&lt;Table1[[#This Row],[c_uiqm]],"Naik","Turun")</f>
        <v>Turun</v>
      </c>
      <c r="L752" t="str">
        <f>IF(Table1[[#This Row],[a_uiqm]]&lt;Table1[[#This Row],[c_uiqm]],"Naik","Turun")</f>
        <v>Turun</v>
      </c>
      <c r="M752">
        <f>Table1[[#This Row],[c_uiqm]]-Table1[[#This Row],[a_uiqm]]</f>
        <v>-0.85173600165454011</v>
      </c>
      <c r="N752" t="str">
        <f>IF(Table1[[#This Row],[a_uciqe]]&lt;Table1[[#This Row],[b_uciqe]],"Naik","Turun")</f>
        <v>Turun</v>
      </c>
      <c r="O752" t="str">
        <f>IF(Table1[[#This Row],[b_uciqe]]&lt;Table1[[#This Row],[c_uciqe]],"Naik","Turun")</f>
        <v>Naik</v>
      </c>
      <c r="P752" t="str">
        <f>IF(Table1[[#This Row],[a_uciqe]]&lt;Table1[[#This Row],[c_uciqe]],"Naik","Turun")</f>
        <v>Naik</v>
      </c>
      <c r="Q752" t="s">
        <v>19</v>
      </c>
      <c r="R752" t="s">
        <v>19</v>
      </c>
      <c r="S752" t="s">
        <v>19</v>
      </c>
      <c r="T752" t="s">
        <v>19</v>
      </c>
    </row>
    <row r="753" spans="1:20" hidden="1" x14ac:dyDescent="0.25">
      <c r="A753">
        <v>751</v>
      </c>
      <c r="B753" t="s">
        <v>764</v>
      </c>
      <c r="C753" t="s">
        <v>19</v>
      </c>
      <c r="D753">
        <v>3.0639246974865402</v>
      </c>
      <c r="E753">
        <v>1.0729345092207001</v>
      </c>
      <c r="F753">
        <v>3.0624383556719299</v>
      </c>
      <c r="G753">
        <v>1.0911820683834901</v>
      </c>
      <c r="H753">
        <v>1.6390518728547101</v>
      </c>
      <c r="I753">
        <v>3.2790738683191201</v>
      </c>
      <c r="J753" t="str">
        <f>IF(Table1[[#This Row],[a_uiqm]]&lt;Table1[[#This Row],[b_uiqm]],"Naik","Turun")</f>
        <v>Turun</v>
      </c>
      <c r="K753" t="str">
        <f>IF(Table1[[#This Row],[b_uiqm]]&lt;Table1[[#This Row],[c_uiqm]],"Naik","Turun")</f>
        <v>Turun</v>
      </c>
      <c r="L753" t="str">
        <f>IF(Table1[[#This Row],[a_uiqm]]&lt;Table1[[#This Row],[c_uiqm]],"Naik","Turun")</f>
        <v>Turun</v>
      </c>
      <c r="M753">
        <f>Table1[[#This Row],[c_uiqm]]-Table1[[#This Row],[a_uiqm]]</f>
        <v>-1.4248728246318301</v>
      </c>
      <c r="N753" t="str">
        <f>IF(Table1[[#This Row],[a_uciqe]]&lt;Table1[[#This Row],[b_uciqe]],"Naik","Turun")</f>
        <v>Naik</v>
      </c>
      <c r="O753" t="str">
        <f>IF(Table1[[#This Row],[b_uciqe]]&lt;Table1[[#This Row],[c_uciqe]],"Naik","Turun")</f>
        <v>Naik</v>
      </c>
      <c r="P753" t="str">
        <f>IF(Table1[[#This Row],[a_uciqe]]&lt;Table1[[#This Row],[c_uciqe]],"Naik","Turun")</f>
        <v>Naik</v>
      </c>
      <c r="Q753" t="s">
        <v>19</v>
      </c>
      <c r="R753" t="s">
        <v>19</v>
      </c>
      <c r="S753" t="s">
        <v>19</v>
      </c>
      <c r="T753" t="s">
        <v>19</v>
      </c>
    </row>
    <row r="754" spans="1:20" x14ac:dyDescent="0.25">
      <c r="A754">
        <v>417</v>
      </c>
      <c r="B754" t="s">
        <v>430</v>
      </c>
      <c r="C754" t="s">
        <v>10</v>
      </c>
      <c r="D754">
        <v>2.32256471803165</v>
      </c>
      <c r="E754">
        <v>1.2631644245573099</v>
      </c>
      <c r="F754">
        <v>2.3120840190209502</v>
      </c>
      <c r="G754">
        <v>1.2465796242057099</v>
      </c>
      <c r="H754">
        <v>1.68968246873866</v>
      </c>
      <c r="I754">
        <v>4.2486137901522998</v>
      </c>
      <c r="J754" t="str">
        <f>IF(Table1[[#This Row],[a_uiqm]]&lt;Table1[[#This Row],[b_uiqm]],"Naik","Turun")</f>
        <v>Turun</v>
      </c>
      <c r="K754" t="str">
        <f>IF(Table1[[#This Row],[b_uiqm]]&lt;Table1[[#This Row],[c_uiqm]],"Naik","Turun")</f>
        <v>Turun</v>
      </c>
      <c r="L754" t="str">
        <f>IF(Table1[[#This Row],[a_uiqm]]&lt;Table1[[#This Row],[c_uiqm]],"Naik","Turun")</f>
        <v>Turun</v>
      </c>
      <c r="M754">
        <f>Table1[[#This Row],[c_uiqm]]-Table1[[#This Row],[a_uiqm]]</f>
        <v>-0.63288224929298997</v>
      </c>
      <c r="N754" t="str">
        <f>IF(Table1[[#This Row],[a_uciqe]]&lt;Table1[[#This Row],[b_uciqe]],"Naik","Turun")</f>
        <v>Turun</v>
      </c>
      <c r="O754" t="str">
        <f>IF(Table1[[#This Row],[b_uciqe]]&lt;Table1[[#This Row],[c_uciqe]],"Naik","Turun")</f>
        <v>Naik</v>
      </c>
      <c r="P754" t="str">
        <f>IF(Table1[[#This Row],[a_uciqe]]&lt;Table1[[#This Row],[c_uciqe]],"Naik","Turun")</f>
        <v>Naik</v>
      </c>
      <c r="Q754" t="s">
        <v>10</v>
      </c>
      <c r="R754" t="s">
        <v>78</v>
      </c>
      <c r="S754" t="s">
        <v>78</v>
      </c>
      <c r="T754" t="s">
        <v>78</v>
      </c>
    </row>
    <row r="755" spans="1:20" hidden="1" x14ac:dyDescent="0.25">
      <c r="A755">
        <v>753</v>
      </c>
      <c r="B755" t="s">
        <v>766</v>
      </c>
      <c r="C755" t="s">
        <v>19</v>
      </c>
      <c r="D755">
        <v>2.7482818433915899</v>
      </c>
      <c r="E755">
        <v>0.88534713517263497</v>
      </c>
      <c r="F755">
        <v>2.7330200213216602</v>
      </c>
      <c r="G755">
        <v>0.90269376988650696</v>
      </c>
      <c r="H755">
        <v>2.39974364314619</v>
      </c>
      <c r="I755">
        <v>1.5505215820590501</v>
      </c>
      <c r="J755" t="str">
        <f>IF(Table1[[#This Row],[a_uiqm]]&lt;Table1[[#This Row],[b_uiqm]],"Naik","Turun")</f>
        <v>Turun</v>
      </c>
      <c r="K755" t="str">
        <f>IF(Table1[[#This Row],[b_uiqm]]&lt;Table1[[#This Row],[c_uiqm]],"Naik","Turun")</f>
        <v>Turun</v>
      </c>
      <c r="L755" t="str">
        <f>IF(Table1[[#This Row],[a_uiqm]]&lt;Table1[[#This Row],[c_uiqm]],"Naik","Turun")</f>
        <v>Turun</v>
      </c>
      <c r="M755">
        <f>Table1[[#This Row],[c_uiqm]]-Table1[[#This Row],[a_uiqm]]</f>
        <v>-0.34853820024539983</v>
      </c>
      <c r="N755" t="str">
        <f>IF(Table1[[#This Row],[a_uciqe]]&lt;Table1[[#This Row],[b_uciqe]],"Naik","Turun")</f>
        <v>Naik</v>
      </c>
      <c r="O755" t="str">
        <f>IF(Table1[[#This Row],[b_uciqe]]&lt;Table1[[#This Row],[c_uciqe]],"Naik","Turun")</f>
        <v>Naik</v>
      </c>
      <c r="P755" t="str">
        <f>IF(Table1[[#This Row],[a_uciqe]]&lt;Table1[[#This Row],[c_uciqe]],"Naik","Turun")</f>
        <v>Naik</v>
      </c>
      <c r="Q755" t="s">
        <v>19</v>
      </c>
      <c r="R755" t="s">
        <v>19</v>
      </c>
      <c r="S755" t="s">
        <v>19</v>
      </c>
      <c r="T755" t="s">
        <v>19</v>
      </c>
    </row>
    <row r="756" spans="1:20" hidden="1" x14ac:dyDescent="0.25">
      <c r="A756">
        <v>754</v>
      </c>
      <c r="B756" t="s">
        <v>767</v>
      </c>
      <c r="C756" t="s">
        <v>10</v>
      </c>
      <c r="D756">
        <v>2.6124162004712201</v>
      </c>
      <c r="E756">
        <v>0.80949650692786002</v>
      </c>
      <c r="F756">
        <v>2.74014361061207</v>
      </c>
      <c r="G756">
        <v>0.81205459685483905</v>
      </c>
      <c r="H756">
        <v>2.73553266677435</v>
      </c>
      <c r="I756">
        <v>1.2553422481013901</v>
      </c>
      <c r="J756" t="str">
        <f>IF(Table1[[#This Row],[a_uiqm]]&lt;Table1[[#This Row],[b_uiqm]],"Naik","Turun")</f>
        <v>Naik</v>
      </c>
      <c r="K756" t="str">
        <f>IF(Table1[[#This Row],[b_uiqm]]&lt;Table1[[#This Row],[c_uiqm]],"Naik","Turun")</f>
        <v>Turun</v>
      </c>
      <c r="L756" t="str">
        <f>IF(Table1[[#This Row],[a_uiqm]]&lt;Table1[[#This Row],[c_uiqm]],"Naik","Turun")</f>
        <v>Naik</v>
      </c>
      <c r="M756">
        <f>Table1[[#This Row],[c_uiqm]]-Table1[[#This Row],[a_uiqm]]</f>
        <v>0.12311646630312989</v>
      </c>
      <c r="N756" t="str">
        <f>IF(Table1[[#This Row],[a_uciqe]]&lt;Table1[[#This Row],[b_uciqe]],"Naik","Turun")</f>
        <v>Naik</v>
      </c>
      <c r="O756" t="str">
        <f>IF(Table1[[#This Row],[b_uciqe]]&lt;Table1[[#This Row],[c_uciqe]],"Naik","Turun")</f>
        <v>Naik</v>
      </c>
      <c r="P756" t="str">
        <f>IF(Table1[[#This Row],[a_uciqe]]&lt;Table1[[#This Row],[c_uciqe]],"Naik","Turun")</f>
        <v>Naik</v>
      </c>
      <c r="Q756" t="s">
        <v>10</v>
      </c>
      <c r="R756" t="s">
        <v>19</v>
      </c>
      <c r="S756" t="s">
        <v>19</v>
      </c>
      <c r="T756" t="s">
        <v>19</v>
      </c>
    </row>
    <row r="757" spans="1:20" hidden="1" x14ac:dyDescent="0.25">
      <c r="A757">
        <v>755</v>
      </c>
      <c r="B757" t="s">
        <v>768</v>
      </c>
      <c r="C757" t="s">
        <v>12</v>
      </c>
      <c r="D757">
        <v>2.7988679153866101</v>
      </c>
      <c r="E757">
        <v>0.77520228363474197</v>
      </c>
      <c r="F757">
        <v>2.8288328989012999</v>
      </c>
      <c r="G757">
        <v>0.77654641982972505</v>
      </c>
      <c r="H757">
        <v>2.6781380334813201</v>
      </c>
      <c r="I757">
        <v>1.3376483103635699</v>
      </c>
      <c r="J757" t="str">
        <f>IF(Table1[[#This Row],[a_uiqm]]&lt;Table1[[#This Row],[b_uiqm]],"Naik","Turun")</f>
        <v>Naik</v>
      </c>
      <c r="K757" t="str">
        <f>IF(Table1[[#This Row],[b_uiqm]]&lt;Table1[[#This Row],[c_uiqm]],"Naik","Turun")</f>
        <v>Turun</v>
      </c>
      <c r="L757" t="str">
        <f>IF(Table1[[#This Row],[a_uiqm]]&lt;Table1[[#This Row],[c_uiqm]],"Naik","Turun")</f>
        <v>Turun</v>
      </c>
      <c r="M757">
        <f>Table1[[#This Row],[c_uiqm]]-Table1[[#This Row],[a_uiqm]]</f>
        <v>-0.12072988190528999</v>
      </c>
      <c r="N757" t="str">
        <f>IF(Table1[[#This Row],[a_uciqe]]&lt;Table1[[#This Row],[b_uciqe]],"Naik","Turun")</f>
        <v>Naik</v>
      </c>
      <c r="O757" t="str">
        <f>IF(Table1[[#This Row],[b_uciqe]]&lt;Table1[[#This Row],[c_uciqe]],"Naik","Turun")</f>
        <v>Naik</v>
      </c>
      <c r="P757" t="str">
        <f>IF(Table1[[#This Row],[a_uciqe]]&lt;Table1[[#This Row],[c_uciqe]],"Naik","Turun")</f>
        <v>Naik</v>
      </c>
      <c r="Q757" t="s">
        <v>12</v>
      </c>
      <c r="R757" t="s">
        <v>19</v>
      </c>
      <c r="S757" t="s">
        <v>19</v>
      </c>
      <c r="T757" t="s">
        <v>19</v>
      </c>
    </row>
    <row r="758" spans="1:20" hidden="1" x14ac:dyDescent="0.25">
      <c r="A758">
        <v>756</v>
      </c>
      <c r="B758" t="s">
        <v>769</v>
      </c>
      <c r="C758" t="s">
        <v>10</v>
      </c>
      <c r="D758">
        <v>3.1871804120663798</v>
      </c>
      <c r="E758">
        <v>1.0531649327157</v>
      </c>
      <c r="F758">
        <v>3.1970050097640099</v>
      </c>
      <c r="G758">
        <v>1.08216006897631</v>
      </c>
      <c r="H758">
        <v>2.4937013414026001</v>
      </c>
      <c r="I758">
        <v>2.1572882157853801</v>
      </c>
      <c r="J758" t="str">
        <f>IF(Table1[[#This Row],[a_uiqm]]&lt;Table1[[#This Row],[b_uiqm]],"Naik","Turun")</f>
        <v>Naik</v>
      </c>
      <c r="K758" t="str">
        <f>IF(Table1[[#This Row],[b_uiqm]]&lt;Table1[[#This Row],[c_uiqm]],"Naik","Turun")</f>
        <v>Turun</v>
      </c>
      <c r="L758" t="str">
        <f>IF(Table1[[#This Row],[a_uiqm]]&lt;Table1[[#This Row],[c_uiqm]],"Naik","Turun")</f>
        <v>Turun</v>
      </c>
      <c r="M758">
        <f>Table1[[#This Row],[c_uiqm]]-Table1[[#This Row],[a_uiqm]]</f>
        <v>-0.69347907066377967</v>
      </c>
      <c r="N758" t="str">
        <f>IF(Table1[[#This Row],[a_uciqe]]&lt;Table1[[#This Row],[b_uciqe]],"Naik","Turun")</f>
        <v>Naik</v>
      </c>
      <c r="O758" t="str">
        <f>IF(Table1[[#This Row],[b_uciqe]]&lt;Table1[[#This Row],[c_uciqe]],"Naik","Turun")</f>
        <v>Naik</v>
      </c>
      <c r="P758" t="str">
        <f>IF(Table1[[#This Row],[a_uciqe]]&lt;Table1[[#This Row],[c_uciqe]],"Naik","Turun")</f>
        <v>Naik</v>
      </c>
      <c r="Q758" t="s">
        <v>10</v>
      </c>
      <c r="R758" t="s">
        <v>19</v>
      </c>
      <c r="S758" t="s">
        <v>19</v>
      </c>
      <c r="T758" t="s">
        <v>19</v>
      </c>
    </row>
    <row r="759" spans="1:20" hidden="1" x14ac:dyDescent="0.25">
      <c r="A759">
        <v>757</v>
      </c>
      <c r="B759" t="s">
        <v>770</v>
      </c>
      <c r="C759" t="s">
        <v>10</v>
      </c>
      <c r="D759">
        <v>1.9540831110200501</v>
      </c>
      <c r="E759">
        <v>0.85741384863189096</v>
      </c>
      <c r="F759">
        <v>2.0401065871647099</v>
      </c>
      <c r="G759">
        <v>0.89690880365435199</v>
      </c>
      <c r="H759">
        <v>2.45703472406261</v>
      </c>
      <c r="I759">
        <v>1.2497600051700299</v>
      </c>
      <c r="J759" t="str">
        <f>IF(Table1[[#This Row],[a_uiqm]]&lt;Table1[[#This Row],[b_uiqm]],"Naik","Turun")</f>
        <v>Naik</v>
      </c>
      <c r="K759" t="str">
        <f>IF(Table1[[#This Row],[b_uiqm]]&lt;Table1[[#This Row],[c_uiqm]],"Naik","Turun")</f>
        <v>Naik</v>
      </c>
      <c r="L759" t="str">
        <f>IF(Table1[[#This Row],[a_uiqm]]&lt;Table1[[#This Row],[c_uiqm]],"Naik","Turun")</f>
        <v>Naik</v>
      </c>
      <c r="M759">
        <f>Table1[[#This Row],[c_uiqm]]-Table1[[#This Row],[a_uiqm]]</f>
        <v>0.50295161304255998</v>
      </c>
      <c r="N759" t="str">
        <f>IF(Table1[[#This Row],[a_uciqe]]&lt;Table1[[#This Row],[b_uciqe]],"Naik","Turun")</f>
        <v>Naik</v>
      </c>
      <c r="O759" t="str">
        <f>IF(Table1[[#This Row],[b_uciqe]]&lt;Table1[[#This Row],[c_uciqe]],"Naik","Turun")</f>
        <v>Naik</v>
      </c>
      <c r="P759" t="str">
        <f>IF(Table1[[#This Row],[a_uciqe]]&lt;Table1[[#This Row],[c_uciqe]],"Naik","Turun")</f>
        <v>Naik</v>
      </c>
      <c r="Q759" t="s">
        <v>10</v>
      </c>
      <c r="R759" t="s">
        <v>19</v>
      </c>
      <c r="S759" t="s">
        <v>19</v>
      </c>
      <c r="T759" t="s">
        <v>19</v>
      </c>
    </row>
    <row r="760" spans="1:20" hidden="1" x14ac:dyDescent="0.25">
      <c r="A760">
        <v>758</v>
      </c>
      <c r="B760" t="s">
        <v>771</v>
      </c>
      <c r="C760" t="s">
        <v>78</v>
      </c>
      <c r="D760">
        <v>2.7169839747610598</v>
      </c>
      <c r="E760">
        <v>0.93240226769970103</v>
      </c>
      <c r="F760">
        <v>2.7586747717881401</v>
      </c>
      <c r="G760">
        <v>0.97849710357773001</v>
      </c>
      <c r="H760">
        <v>2.9873646282456998</v>
      </c>
      <c r="I760">
        <v>1.1003866587859601</v>
      </c>
      <c r="J760" t="str">
        <f>IF(Table1[[#This Row],[a_uiqm]]&lt;Table1[[#This Row],[b_uiqm]],"Naik","Turun")</f>
        <v>Naik</v>
      </c>
      <c r="K760" t="str">
        <f>IF(Table1[[#This Row],[b_uiqm]]&lt;Table1[[#This Row],[c_uiqm]],"Naik","Turun")</f>
        <v>Naik</v>
      </c>
      <c r="L760" t="str">
        <f>IF(Table1[[#This Row],[a_uiqm]]&lt;Table1[[#This Row],[c_uiqm]],"Naik","Turun")</f>
        <v>Naik</v>
      </c>
      <c r="M760">
        <f>Table1[[#This Row],[c_uiqm]]-Table1[[#This Row],[a_uiqm]]</f>
        <v>0.27038065348464002</v>
      </c>
      <c r="N760" t="str">
        <f>IF(Table1[[#This Row],[a_uciqe]]&lt;Table1[[#This Row],[b_uciqe]],"Naik","Turun")</f>
        <v>Naik</v>
      </c>
      <c r="O760" t="str">
        <f>IF(Table1[[#This Row],[b_uciqe]]&lt;Table1[[#This Row],[c_uciqe]],"Naik","Turun")</f>
        <v>Naik</v>
      </c>
      <c r="P760" t="str">
        <f>IF(Table1[[#This Row],[a_uciqe]]&lt;Table1[[#This Row],[c_uciqe]],"Naik","Turun")</f>
        <v>Naik</v>
      </c>
      <c r="Q760" t="s">
        <v>78</v>
      </c>
      <c r="R760" t="s">
        <v>19</v>
      </c>
      <c r="S760" t="s">
        <v>19</v>
      </c>
      <c r="T760" t="s">
        <v>19</v>
      </c>
    </row>
    <row r="761" spans="1:20" hidden="1" x14ac:dyDescent="0.25">
      <c r="A761">
        <v>759</v>
      </c>
      <c r="B761" t="s">
        <v>772</v>
      </c>
      <c r="C761" t="s">
        <v>10</v>
      </c>
      <c r="D761">
        <v>2.91575214287526</v>
      </c>
      <c r="E761">
        <v>0.65184035022963305</v>
      </c>
      <c r="F761">
        <v>3.0326002096692899</v>
      </c>
      <c r="G761">
        <v>0.656883590432916</v>
      </c>
      <c r="H761">
        <v>2.98888932151876</v>
      </c>
      <c r="I761">
        <v>1.48841218014571</v>
      </c>
      <c r="J761" t="str">
        <f>IF(Table1[[#This Row],[a_uiqm]]&lt;Table1[[#This Row],[b_uiqm]],"Naik","Turun")</f>
        <v>Naik</v>
      </c>
      <c r="K761" t="str">
        <f>IF(Table1[[#This Row],[b_uiqm]]&lt;Table1[[#This Row],[c_uiqm]],"Naik","Turun")</f>
        <v>Turun</v>
      </c>
      <c r="L761" t="str">
        <f>IF(Table1[[#This Row],[a_uiqm]]&lt;Table1[[#This Row],[c_uiqm]],"Naik","Turun")</f>
        <v>Naik</v>
      </c>
      <c r="M761">
        <f>Table1[[#This Row],[c_uiqm]]-Table1[[#This Row],[a_uiqm]]</f>
        <v>7.31371786435E-2</v>
      </c>
      <c r="N761" t="str">
        <f>IF(Table1[[#This Row],[a_uciqe]]&lt;Table1[[#This Row],[b_uciqe]],"Naik","Turun")</f>
        <v>Naik</v>
      </c>
      <c r="O761" t="str">
        <f>IF(Table1[[#This Row],[b_uciqe]]&lt;Table1[[#This Row],[c_uciqe]],"Naik","Turun")</f>
        <v>Naik</v>
      </c>
      <c r="P761" t="str">
        <f>IF(Table1[[#This Row],[a_uciqe]]&lt;Table1[[#This Row],[c_uciqe]],"Naik","Turun")</f>
        <v>Naik</v>
      </c>
      <c r="Q761" t="s">
        <v>10</v>
      </c>
      <c r="R761" t="s">
        <v>19</v>
      </c>
      <c r="S761" t="s">
        <v>19</v>
      </c>
      <c r="T761" t="s">
        <v>19</v>
      </c>
    </row>
    <row r="762" spans="1:20" hidden="1" x14ac:dyDescent="0.25">
      <c r="A762">
        <v>760</v>
      </c>
      <c r="B762" t="s">
        <v>773</v>
      </c>
      <c r="C762" t="s">
        <v>19</v>
      </c>
      <c r="D762">
        <v>3.1898827530429599</v>
      </c>
      <c r="E762">
        <v>1.6970997346178001</v>
      </c>
      <c r="F762">
        <v>3.1432555095009498</v>
      </c>
      <c r="G762">
        <v>1.75618867493881</v>
      </c>
      <c r="H762">
        <v>1.74531054809835</v>
      </c>
      <c r="I762">
        <v>3.4504800519690901</v>
      </c>
      <c r="J762" t="str">
        <f>IF(Table1[[#This Row],[a_uiqm]]&lt;Table1[[#This Row],[b_uiqm]],"Naik","Turun")</f>
        <v>Turun</v>
      </c>
      <c r="K762" t="str">
        <f>IF(Table1[[#This Row],[b_uiqm]]&lt;Table1[[#This Row],[c_uiqm]],"Naik","Turun")</f>
        <v>Turun</v>
      </c>
      <c r="L762" t="str">
        <f>IF(Table1[[#This Row],[a_uiqm]]&lt;Table1[[#This Row],[c_uiqm]],"Naik","Turun")</f>
        <v>Turun</v>
      </c>
      <c r="M762">
        <f>Table1[[#This Row],[c_uiqm]]-Table1[[#This Row],[a_uiqm]]</f>
        <v>-1.4445722049446099</v>
      </c>
      <c r="N762" t="str">
        <f>IF(Table1[[#This Row],[a_uciqe]]&lt;Table1[[#This Row],[b_uciqe]],"Naik","Turun")</f>
        <v>Naik</v>
      </c>
      <c r="O762" t="str">
        <f>IF(Table1[[#This Row],[b_uciqe]]&lt;Table1[[#This Row],[c_uciqe]],"Naik","Turun")</f>
        <v>Naik</v>
      </c>
      <c r="P762" t="str">
        <f>IF(Table1[[#This Row],[a_uciqe]]&lt;Table1[[#This Row],[c_uciqe]],"Naik","Turun")</f>
        <v>Naik</v>
      </c>
      <c r="Q762" t="s">
        <v>19</v>
      </c>
      <c r="R762" t="s">
        <v>19</v>
      </c>
      <c r="S762" t="s">
        <v>19</v>
      </c>
      <c r="T762" t="s">
        <v>19</v>
      </c>
    </row>
    <row r="763" spans="1:20" hidden="1" x14ac:dyDescent="0.25">
      <c r="A763">
        <v>761</v>
      </c>
      <c r="B763" t="s">
        <v>774</v>
      </c>
      <c r="C763" t="s">
        <v>12</v>
      </c>
      <c r="D763">
        <v>3.1901541669158702</v>
      </c>
      <c r="E763">
        <v>0.63678749048757999</v>
      </c>
      <c r="F763">
        <v>3.2299203097440601</v>
      </c>
      <c r="G763">
        <v>0.64105766117657204</v>
      </c>
      <c r="H763">
        <v>3.0763511802601302</v>
      </c>
      <c r="I763">
        <v>0.96189559271937097</v>
      </c>
      <c r="J763" t="str">
        <f>IF(Table1[[#This Row],[a_uiqm]]&lt;Table1[[#This Row],[b_uiqm]],"Naik","Turun")</f>
        <v>Naik</v>
      </c>
      <c r="K763" t="str">
        <f>IF(Table1[[#This Row],[b_uiqm]]&lt;Table1[[#This Row],[c_uiqm]],"Naik","Turun")</f>
        <v>Turun</v>
      </c>
      <c r="L763" t="str">
        <f>IF(Table1[[#This Row],[a_uiqm]]&lt;Table1[[#This Row],[c_uiqm]],"Naik","Turun")</f>
        <v>Turun</v>
      </c>
      <c r="M763">
        <f>Table1[[#This Row],[c_uiqm]]-Table1[[#This Row],[a_uiqm]]</f>
        <v>-0.11380298665573996</v>
      </c>
      <c r="N763" t="str">
        <f>IF(Table1[[#This Row],[a_uciqe]]&lt;Table1[[#This Row],[b_uciqe]],"Naik","Turun")</f>
        <v>Naik</v>
      </c>
      <c r="O763" t="str">
        <f>IF(Table1[[#This Row],[b_uciqe]]&lt;Table1[[#This Row],[c_uciqe]],"Naik","Turun")</f>
        <v>Naik</v>
      </c>
      <c r="P763" t="str">
        <f>IF(Table1[[#This Row],[a_uciqe]]&lt;Table1[[#This Row],[c_uciqe]],"Naik","Turun")</f>
        <v>Naik</v>
      </c>
      <c r="Q763" t="s">
        <v>12</v>
      </c>
      <c r="R763" t="s">
        <v>19</v>
      </c>
      <c r="S763" t="s">
        <v>19</v>
      </c>
      <c r="T763" t="s">
        <v>19</v>
      </c>
    </row>
    <row r="764" spans="1:20" x14ac:dyDescent="0.25">
      <c r="A764">
        <v>426</v>
      </c>
      <c r="B764" t="s">
        <v>439</v>
      </c>
      <c r="C764" t="s">
        <v>12</v>
      </c>
      <c r="D764">
        <v>2.8766628273481301</v>
      </c>
      <c r="E764">
        <v>1.1493475469143</v>
      </c>
      <c r="F764">
        <v>3.0270311499123101</v>
      </c>
      <c r="G764">
        <v>1.0503734784091601</v>
      </c>
      <c r="H764">
        <v>2.65340298574348</v>
      </c>
      <c r="I764">
        <v>2.5283187210177598</v>
      </c>
      <c r="J764" t="str">
        <f>IF(Table1[[#This Row],[a_uiqm]]&lt;Table1[[#This Row],[b_uiqm]],"Naik","Turun")</f>
        <v>Naik</v>
      </c>
      <c r="K764" t="str">
        <f>IF(Table1[[#This Row],[b_uiqm]]&lt;Table1[[#This Row],[c_uiqm]],"Naik","Turun")</f>
        <v>Turun</v>
      </c>
      <c r="L764" t="str">
        <f>IF(Table1[[#This Row],[a_uiqm]]&lt;Table1[[#This Row],[c_uiqm]],"Naik","Turun")</f>
        <v>Turun</v>
      </c>
      <c r="M764">
        <f>Table1[[#This Row],[c_uiqm]]-Table1[[#This Row],[a_uiqm]]</f>
        <v>-0.22325984160465007</v>
      </c>
      <c r="N764" t="str">
        <f>IF(Table1[[#This Row],[a_uciqe]]&lt;Table1[[#This Row],[b_uciqe]],"Naik","Turun")</f>
        <v>Turun</v>
      </c>
      <c r="O764" t="str">
        <f>IF(Table1[[#This Row],[b_uciqe]]&lt;Table1[[#This Row],[c_uciqe]],"Naik","Turun")</f>
        <v>Naik</v>
      </c>
      <c r="P764" t="str">
        <f>IF(Table1[[#This Row],[a_uciqe]]&lt;Table1[[#This Row],[c_uciqe]],"Naik","Turun")</f>
        <v>Naik</v>
      </c>
      <c r="Q764" t="s">
        <v>12</v>
      </c>
      <c r="R764" t="s">
        <v>78</v>
      </c>
      <c r="S764" t="s">
        <v>78</v>
      </c>
      <c r="T764" t="s">
        <v>78</v>
      </c>
    </row>
    <row r="765" spans="1:20" hidden="1" x14ac:dyDescent="0.25">
      <c r="A765">
        <v>763</v>
      </c>
      <c r="B765" t="s">
        <v>776</v>
      </c>
      <c r="C765" t="s">
        <v>10</v>
      </c>
      <c r="D765">
        <v>2.0633455382133801</v>
      </c>
      <c r="E765">
        <v>0.80174997655339797</v>
      </c>
      <c r="F765">
        <v>2.0557652059899501</v>
      </c>
      <c r="G765">
        <v>0.81424229160155603</v>
      </c>
      <c r="H765">
        <v>1.9191601788143999</v>
      </c>
      <c r="I765">
        <v>1.3421794379805001</v>
      </c>
      <c r="J765" t="str">
        <f>IF(Table1[[#This Row],[a_uiqm]]&lt;Table1[[#This Row],[b_uiqm]],"Naik","Turun")</f>
        <v>Turun</v>
      </c>
      <c r="K765" t="str">
        <f>IF(Table1[[#This Row],[b_uiqm]]&lt;Table1[[#This Row],[c_uiqm]],"Naik","Turun")</f>
        <v>Turun</v>
      </c>
      <c r="L765" t="str">
        <f>IF(Table1[[#This Row],[a_uiqm]]&lt;Table1[[#This Row],[c_uiqm]],"Naik","Turun")</f>
        <v>Turun</v>
      </c>
      <c r="M765">
        <f>Table1[[#This Row],[c_uiqm]]-Table1[[#This Row],[a_uiqm]]</f>
        <v>-0.14418535939898014</v>
      </c>
      <c r="N765" t="str">
        <f>IF(Table1[[#This Row],[a_uciqe]]&lt;Table1[[#This Row],[b_uciqe]],"Naik","Turun")</f>
        <v>Naik</v>
      </c>
      <c r="O765" t="str">
        <f>IF(Table1[[#This Row],[b_uciqe]]&lt;Table1[[#This Row],[c_uciqe]],"Naik","Turun")</f>
        <v>Naik</v>
      </c>
      <c r="P765" t="str">
        <f>IF(Table1[[#This Row],[a_uciqe]]&lt;Table1[[#This Row],[c_uciqe]],"Naik","Turun")</f>
        <v>Naik</v>
      </c>
      <c r="Q765" t="s">
        <v>10</v>
      </c>
      <c r="R765" t="s">
        <v>19</v>
      </c>
      <c r="S765" t="s">
        <v>19</v>
      </c>
      <c r="T765" t="s">
        <v>19</v>
      </c>
    </row>
    <row r="766" spans="1:20" hidden="1" x14ac:dyDescent="0.25">
      <c r="A766">
        <v>764</v>
      </c>
      <c r="B766" t="s">
        <v>777</v>
      </c>
      <c r="C766" t="s">
        <v>78</v>
      </c>
      <c r="D766">
        <v>3.2500060221975802</v>
      </c>
      <c r="E766">
        <v>0.873227375921105</v>
      </c>
      <c r="F766">
        <v>3.25220831524372</v>
      </c>
      <c r="G766">
        <v>0.88546141135378298</v>
      </c>
      <c r="H766">
        <v>2.2933490758528099</v>
      </c>
      <c r="I766">
        <v>2.5200336642353398</v>
      </c>
      <c r="J766" t="str">
        <f>IF(Table1[[#This Row],[a_uiqm]]&lt;Table1[[#This Row],[b_uiqm]],"Naik","Turun")</f>
        <v>Naik</v>
      </c>
      <c r="K766" t="str">
        <f>IF(Table1[[#This Row],[b_uiqm]]&lt;Table1[[#This Row],[c_uiqm]],"Naik","Turun")</f>
        <v>Turun</v>
      </c>
      <c r="L766" t="str">
        <f>IF(Table1[[#This Row],[a_uiqm]]&lt;Table1[[#This Row],[c_uiqm]],"Naik","Turun")</f>
        <v>Turun</v>
      </c>
      <c r="M766">
        <f>Table1[[#This Row],[c_uiqm]]-Table1[[#This Row],[a_uiqm]]</f>
        <v>-0.95665694634477028</v>
      </c>
      <c r="N766" t="str">
        <f>IF(Table1[[#This Row],[a_uciqe]]&lt;Table1[[#This Row],[b_uciqe]],"Naik","Turun")</f>
        <v>Naik</v>
      </c>
      <c r="O766" t="str">
        <f>IF(Table1[[#This Row],[b_uciqe]]&lt;Table1[[#This Row],[c_uciqe]],"Naik","Turun")</f>
        <v>Naik</v>
      </c>
      <c r="P766" t="str">
        <f>IF(Table1[[#This Row],[a_uciqe]]&lt;Table1[[#This Row],[c_uciqe]],"Naik","Turun")</f>
        <v>Naik</v>
      </c>
      <c r="Q766" t="s">
        <v>78</v>
      </c>
      <c r="R766" t="s">
        <v>19</v>
      </c>
      <c r="S766" t="s">
        <v>19</v>
      </c>
      <c r="T766" t="s">
        <v>19</v>
      </c>
    </row>
    <row r="767" spans="1:20" x14ac:dyDescent="0.25">
      <c r="A767">
        <v>460</v>
      </c>
      <c r="B767" t="s">
        <v>473</v>
      </c>
      <c r="C767" t="s">
        <v>12</v>
      </c>
      <c r="D767">
        <v>3.0676702172150598</v>
      </c>
      <c r="E767">
        <v>1.07009118675138</v>
      </c>
      <c r="F767">
        <v>3.0773076184776702</v>
      </c>
      <c r="G767">
        <v>1.05959571117534</v>
      </c>
      <c r="H767">
        <v>2.1819644331610002</v>
      </c>
      <c r="I767">
        <v>2.0771482759582001</v>
      </c>
      <c r="J767" t="str">
        <f>IF(Table1[[#This Row],[a_uiqm]]&lt;Table1[[#This Row],[b_uiqm]],"Naik","Turun")</f>
        <v>Naik</v>
      </c>
      <c r="K767" t="str">
        <f>IF(Table1[[#This Row],[b_uiqm]]&lt;Table1[[#This Row],[c_uiqm]],"Naik","Turun")</f>
        <v>Turun</v>
      </c>
      <c r="L767" t="str">
        <f>IF(Table1[[#This Row],[a_uiqm]]&lt;Table1[[#This Row],[c_uiqm]],"Naik","Turun")</f>
        <v>Turun</v>
      </c>
      <c r="M767">
        <f>Table1[[#This Row],[c_uiqm]]-Table1[[#This Row],[a_uiqm]]</f>
        <v>-0.88570578405405964</v>
      </c>
      <c r="N767" t="str">
        <f>IF(Table1[[#This Row],[a_uciqe]]&lt;Table1[[#This Row],[b_uciqe]],"Naik","Turun")</f>
        <v>Turun</v>
      </c>
      <c r="O767" t="str">
        <f>IF(Table1[[#This Row],[b_uciqe]]&lt;Table1[[#This Row],[c_uciqe]],"Naik","Turun")</f>
        <v>Naik</v>
      </c>
      <c r="P767" t="str">
        <f>IF(Table1[[#This Row],[a_uciqe]]&lt;Table1[[#This Row],[c_uciqe]],"Naik","Turun")</f>
        <v>Naik</v>
      </c>
      <c r="Q767" t="s">
        <v>12</v>
      </c>
      <c r="R767" t="s">
        <v>78</v>
      </c>
      <c r="S767" t="s">
        <v>19</v>
      </c>
      <c r="T767" t="s">
        <v>78</v>
      </c>
    </row>
    <row r="768" spans="1:20" hidden="1" x14ac:dyDescent="0.25">
      <c r="A768">
        <v>766</v>
      </c>
      <c r="B768" t="s">
        <v>779</v>
      </c>
      <c r="C768" t="s">
        <v>10</v>
      </c>
      <c r="D768">
        <v>3.0666256356855701</v>
      </c>
      <c r="E768">
        <v>0.73361957629353303</v>
      </c>
      <c r="F768">
        <v>3.15480552567147</v>
      </c>
      <c r="G768">
        <v>0.73276330039932203</v>
      </c>
      <c r="H768">
        <v>2.8900439001420901</v>
      </c>
      <c r="I768">
        <v>1.3206600466142999</v>
      </c>
      <c r="J768" t="str">
        <f>IF(Table1[[#This Row],[a_uiqm]]&lt;Table1[[#This Row],[b_uiqm]],"Naik","Turun")</f>
        <v>Naik</v>
      </c>
      <c r="K768" t="str">
        <f>IF(Table1[[#This Row],[b_uiqm]]&lt;Table1[[#This Row],[c_uiqm]],"Naik","Turun")</f>
        <v>Turun</v>
      </c>
      <c r="L768" t="str">
        <f>IF(Table1[[#This Row],[a_uiqm]]&lt;Table1[[#This Row],[c_uiqm]],"Naik","Turun")</f>
        <v>Turun</v>
      </c>
      <c r="M768">
        <f>Table1[[#This Row],[c_uiqm]]-Table1[[#This Row],[a_uiqm]]</f>
        <v>-0.17658173554348</v>
      </c>
      <c r="N768" t="str">
        <f>IF(Table1[[#This Row],[a_uciqe]]&lt;Table1[[#This Row],[b_uciqe]],"Naik","Turun")</f>
        <v>Turun</v>
      </c>
      <c r="O768" t="str">
        <f>IF(Table1[[#This Row],[b_uciqe]]&lt;Table1[[#This Row],[c_uciqe]],"Naik","Turun")</f>
        <v>Naik</v>
      </c>
      <c r="P768" t="str">
        <f>IF(Table1[[#This Row],[a_uciqe]]&lt;Table1[[#This Row],[c_uciqe]],"Naik","Turun")</f>
        <v>Naik</v>
      </c>
      <c r="Q768" t="s">
        <v>10</v>
      </c>
      <c r="R768" t="s">
        <v>19</v>
      </c>
      <c r="S768" t="s">
        <v>19</v>
      </c>
      <c r="T768" t="s">
        <v>19</v>
      </c>
    </row>
    <row r="769" spans="1:20" x14ac:dyDescent="0.25">
      <c r="A769">
        <v>513</v>
      </c>
      <c r="B769" t="s">
        <v>526</v>
      </c>
      <c r="C769" t="s">
        <v>12</v>
      </c>
      <c r="D769">
        <v>2.8948013628684</v>
      </c>
      <c r="E769">
        <v>0.95515874068090301</v>
      </c>
      <c r="F769">
        <v>2.87395941839848</v>
      </c>
      <c r="G769">
        <v>0.93871924099109105</v>
      </c>
      <c r="H769">
        <v>2.44241673134621</v>
      </c>
      <c r="I769">
        <v>2.3370591425149101</v>
      </c>
      <c r="J769" t="str">
        <f>IF(Table1[[#This Row],[a_uiqm]]&lt;Table1[[#This Row],[b_uiqm]],"Naik","Turun")</f>
        <v>Turun</v>
      </c>
      <c r="K769" t="str">
        <f>IF(Table1[[#This Row],[b_uiqm]]&lt;Table1[[#This Row],[c_uiqm]],"Naik","Turun")</f>
        <v>Turun</v>
      </c>
      <c r="L769" t="str">
        <f>IF(Table1[[#This Row],[a_uiqm]]&lt;Table1[[#This Row],[c_uiqm]],"Naik","Turun")</f>
        <v>Turun</v>
      </c>
      <c r="M769">
        <f>Table1[[#This Row],[c_uiqm]]-Table1[[#This Row],[a_uiqm]]</f>
        <v>-0.45238463152218999</v>
      </c>
      <c r="N769" t="str">
        <f>IF(Table1[[#This Row],[a_uciqe]]&lt;Table1[[#This Row],[b_uciqe]],"Naik","Turun")</f>
        <v>Turun</v>
      </c>
      <c r="O769" t="str">
        <f>IF(Table1[[#This Row],[b_uciqe]]&lt;Table1[[#This Row],[c_uciqe]],"Naik","Turun")</f>
        <v>Naik</v>
      </c>
      <c r="P769" t="str">
        <f>IF(Table1[[#This Row],[a_uciqe]]&lt;Table1[[#This Row],[c_uciqe]],"Naik","Turun")</f>
        <v>Naik</v>
      </c>
      <c r="Q769" t="s">
        <v>12</v>
      </c>
      <c r="R769" t="s">
        <v>78</v>
      </c>
      <c r="S769" t="s">
        <v>78</v>
      </c>
      <c r="T769" t="s">
        <v>78</v>
      </c>
    </row>
    <row r="770" spans="1:20" hidden="1" x14ac:dyDescent="0.25">
      <c r="A770">
        <v>768</v>
      </c>
      <c r="B770" t="s">
        <v>781</v>
      </c>
      <c r="C770" t="s">
        <v>12</v>
      </c>
      <c r="D770">
        <v>2.32574870993456</v>
      </c>
      <c r="E770">
        <v>0.84318801377269703</v>
      </c>
      <c r="F770">
        <v>2.3468216074566701</v>
      </c>
      <c r="G770">
        <v>0.84766242601251696</v>
      </c>
      <c r="H770">
        <v>2.2246617465746001</v>
      </c>
      <c r="I770">
        <v>1.4189715204053299</v>
      </c>
      <c r="J770" t="str">
        <f>IF(Table1[[#This Row],[a_uiqm]]&lt;Table1[[#This Row],[b_uiqm]],"Naik","Turun")</f>
        <v>Naik</v>
      </c>
      <c r="K770" t="str">
        <f>IF(Table1[[#This Row],[b_uiqm]]&lt;Table1[[#This Row],[c_uiqm]],"Naik","Turun")</f>
        <v>Turun</v>
      </c>
      <c r="L770" t="str">
        <f>IF(Table1[[#This Row],[a_uiqm]]&lt;Table1[[#This Row],[c_uiqm]],"Naik","Turun")</f>
        <v>Turun</v>
      </c>
      <c r="M770">
        <f>Table1[[#This Row],[c_uiqm]]-Table1[[#This Row],[a_uiqm]]</f>
        <v>-0.10108696335995981</v>
      </c>
      <c r="N770" t="str">
        <f>IF(Table1[[#This Row],[a_uciqe]]&lt;Table1[[#This Row],[b_uciqe]],"Naik","Turun")</f>
        <v>Naik</v>
      </c>
      <c r="O770" t="str">
        <f>IF(Table1[[#This Row],[b_uciqe]]&lt;Table1[[#This Row],[c_uciqe]],"Naik","Turun")</f>
        <v>Naik</v>
      </c>
      <c r="P770" t="str">
        <f>IF(Table1[[#This Row],[a_uciqe]]&lt;Table1[[#This Row],[c_uciqe]],"Naik","Turun")</f>
        <v>Naik</v>
      </c>
      <c r="Q770" t="s">
        <v>12</v>
      </c>
      <c r="R770" t="s">
        <v>19</v>
      </c>
      <c r="S770" t="s">
        <v>19</v>
      </c>
      <c r="T770" t="s">
        <v>19</v>
      </c>
    </row>
    <row r="771" spans="1:20" hidden="1" x14ac:dyDescent="0.25">
      <c r="A771">
        <v>769</v>
      </c>
      <c r="B771" t="s">
        <v>782</v>
      </c>
      <c r="C771" t="s">
        <v>10</v>
      </c>
      <c r="D771">
        <v>3.0190002098757902</v>
      </c>
      <c r="E771">
        <v>1.0250900412430899</v>
      </c>
      <c r="F771">
        <v>2.9731456103331801</v>
      </c>
      <c r="G771">
        <v>1.02313354215757</v>
      </c>
      <c r="H771">
        <v>2.5120307361208098</v>
      </c>
      <c r="I771">
        <v>2.1912930394860299</v>
      </c>
      <c r="J771" t="str">
        <f>IF(Table1[[#This Row],[a_uiqm]]&lt;Table1[[#This Row],[b_uiqm]],"Naik","Turun")</f>
        <v>Turun</v>
      </c>
      <c r="K771" t="str">
        <f>IF(Table1[[#This Row],[b_uiqm]]&lt;Table1[[#This Row],[c_uiqm]],"Naik","Turun")</f>
        <v>Turun</v>
      </c>
      <c r="L771" t="str">
        <f>IF(Table1[[#This Row],[a_uiqm]]&lt;Table1[[#This Row],[c_uiqm]],"Naik","Turun")</f>
        <v>Turun</v>
      </c>
      <c r="M771">
        <f>Table1[[#This Row],[c_uiqm]]-Table1[[#This Row],[a_uiqm]]</f>
        <v>-0.50696947375498036</v>
      </c>
      <c r="N771" t="str">
        <f>IF(Table1[[#This Row],[a_uciqe]]&lt;Table1[[#This Row],[b_uciqe]],"Naik","Turun")</f>
        <v>Turun</v>
      </c>
      <c r="O771" t="str">
        <f>IF(Table1[[#This Row],[b_uciqe]]&lt;Table1[[#This Row],[c_uciqe]],"Naik","Turun")</f>
        <v>Naik</v>
      </c>
      <c r="P771" t="str">
        <f>IF(Table1[[#This Row],[a_uciqe]]&lt;Table1[[#This Row],[c_uciqe]],"Naik","Turun")</f>
        <v>Naik</v>
      </c>
      <c r="Q771" t="s">
        <v>10</v>
      </c>
      <c r="R771" t="s">
        <v>19</v>
      </c>
      <c r="S771" t="s">
        <v>19</v>
      </c>
      <c r="T771" t="s">
        <v>19</v>
      </c>
    </row>
    <row r="772" spans="1:20" hidden="1" x14ac:dyDescent="0.25">
      <c r="A772">
        <v>770</v>
      </c>
      <c r="B772" t="s">
        <v>783</v>
      </c>
      <c r="C772" t="s">
        <v>19</v>
      </c>
      <c r="D772">
        <v>3.1508806764363699</v>
      </c>
      <c r="E772">
        <v>0.965840843520825</v>
      </c>
      <c r="F772">
        <v>3.1390797871678</v>
      </c>
      <c r="G772">
        <v>0.97152167269081502</v>
      </c>
      <c r="H772">
        <v>2.1739822858154798</v>
      </c>
      <c r="I772">
        <v>1.78328859414864</v>
      </c>
      <c r="J772" t="str">
        <f>IF(Table1[[#This Row],[a_uiqm]]&lt;Table1[[#This Row],[b_uiqm]],"Naik","Turun")</f>
        <v>Turun</v>
      </c>
      <c r="K772" t="str">
        <f>IF(Table1[[#This Row],[b_uiqm]]&lt;Table1[[#This Row],[c_uiqm]],"Naik","Turun")</f>
        <v>Turun</v>
      </c>
      <c r="L772" t="str">
        <f>IF(Table1[[#This Row],[a_uiqm]]&lt;Table1[[#This Row],[c_uiqm]],"Naik","Turun")</f>
        <v>Turun</v>
      </c>
      <c r="M772">
        <f>Table1[[#This Row],[c_uiqm]]-Table1[[#This Row],[a_uiqm]]</f>
        <v>-0.97689839062089012</v>
      </c>
      <c r="N772" t="str">
        <f>IF(Table1[[#This Row],[a_uciqe]]&lt;Table1[[#This Row],[b_uciqe]],"Naik","Turun")</f>
        <v>Naik</v>
      </c>
      <c r="O772" t="str">
        <f>IF(Table1[[#This Row],[b_uciqe]]&lt;Table1[[#This Row],[c_uciqe]],"Naik","Turun")</f>
        <v>Naik</v>
      </c>
      <c r="P772" t="str">
        <f>IF(Table1[[#This Row],[a_uciqe]]&lt;Table1[[#This Row],[c_uciqe]],"Naik","Turun")</f>
        <v>Naik</v>
      </c>
      <c r="Q772" t="s">
        <v>19</v>
      </c>
      <c r="R772" t="s">
        <v>19</v>
      </c>
      <c r="S772" t="s">
        <v>19</v>
      </c>
      <c r="T772" t="s">
        <v>19</v>
      </c>
    </row>
    <row r="773" spans="1:20" hidden="1" x14ac:dyDescent="0.25">
      <c r="A773">
        <v>771</v>
      </c>
      <c r="B773" t="s">
        <v>784</v>
      </c>
      <c r="C773" t="s">
        <v>19</v>
      </c>
      <c r="D773">
        <v>2.6956367528598499</v>
      </c>
      <c r="E773">
        <v>1.5698274635768701</v>
      </c>
      <c r="F773">
        <v>2.6517401532221601</v>
      </c>
      <c r="G773">
        <v>1.6117767018038001</v>
      </c>
      <c r="H773">
        <v>2.2425881512528401</v>
      </c>
      <c r="I773">
        <v>3.44680215376198</v>
      </c>
      <c r="J773" t="str">
        <f>IF(Table1[[#This Row],[a_uiqm]]&lt;Table1[[#This Row],[b_uiqm]],"Naik","Turun")</f>
        <v>Turun</v>
      </c>
      <c r="K773" t="str">
        <f>IF(Table1[[#This Row],[b_uiqm]]&lt;Table1[[#This Row],[c_uiqm]],"Naik","Turun")</f>
        <v>Turun</v>
      </c>
      <c r="L773" t="str">
        <f>IF(Table1[[#This Row],[a_uiqm]]&lt;Table1[[#This Row],[c_uiqm]],"Naik","Turun")</f>
        <v>Turun</v>
      </c>
      <c r="M773">
        <f>Table1[[#This Row],[c_uiqm]]-Table1[[#This Row],[a_uiqm]]</f>
        <v>-0.45304860160700988</v>
      </c>
      <c r="N773" t="str">
        <f>IF(Table1[[#This Row],[a_uciqe]]&lt;Table1[[#This Row],[b_uciqe]],"Naik","Turun")</f>
        <v>Naik</v>
      </c>
      <c r="O773" t="str">
        <f>IF(Table1[[#This Row],[b_uciqe]]&lt;Table1[[#This Row],[c_uciqe]],"Naik","Turun")</f>
        <v>Naik</v>
      </c>
      <c r="P773" t="str">
        <f>IF(Table1[[#This Row],[a_uciqe]]&lt;Table1[[#This Row],[c_uciqe]],"Naik","Turun")</f>
        <v>Naik</v>
      </c>
      <c r="Q773" t="s">
        <v>19</v>
      </c>
      <c r="R773" t="s">
        <v>19</v>
      </c>
      <c r="S773" t="s">
        <v>19</v>
      </c>
      <c r="T773" t="s">
        <v>19</v>
      </c>
    </row>
    <row r="774" spans="1:20" hidden="1" x14ac:dyDescent="0.25">
      <c r="A774">
        <v>772</v>
      </c>
      <c r="B774" t="s">
        <v>785</v>
      </c>
      <c r="C774" t="s">
        <v>12</v>
      </c>
      <c r="D774">
        <v>3.0667453778214302</v>
      </c>
      <c r="E774">
        <v>0.95569473524680404</v>
      </c>
      <c r="F774">
        <v>3.0563427801364602</v>
      </c>
      <c r="G774">
        <v>0.99417195950013904</v>
      </c>
      <c r="H774">
        <v>2.6283614237399702</v>
      </c>
      <c r="I774">
        <v>1.8163778249567399</v>
      </c>
      <c r="J774" t="str">
        <f>IF(Table1[[#This Row],[a_uiqm]]&lt;Table1[[#This Row],[b_uiqm]],"Naik","Turun")</f>
        <v>Turun</v>
      </c>
      <c r="K774" t="str">
        <f>IF(Table1[[#This Row],[b_uiqm]]&lt;Table1[[#This Row],[c_uiqm]],"Naik","Turun")</f>
        <v>Turun</v>
      </c>
      <c r="L774" t="str">
        <f>IF(Table1[[#This Row],[a_uiqm]]&lt;Table1[[#This Row],[c_uiqm]],"Naik","Turun")</f>
        <v>Turun</v>
      </c>
      <c r="M774">
        <f>Table1[[#This Row],[c_uiqm]]-Table1[[#This Row],[a_uiqm]]</f>
        <v>-0.43838395408146003</v>
      </c>
      <c r="N774" t="str">
        <f>IF(Table1[[#This Row],[a_uciqe]]&lt;Table1[[#This Row],[b_uciqe]],"Naik","Turun")</f>
        <v>Naik</v>
      </c>
      <c r="O774" t="str">
        <f>IF(Table1[[#This Row],[b_uciqe]]&lt;Table1[[#This Row],[c_uciqe]],"Naik","Turun")</f>
        <v>Naik</v>
      </c>
      <c r="P774" t="str">
        <f>IF(Table1[[#This Row],[a_uciqe]]&lt;Table1[[#This Row],[c_uciqe]],"Naik","Turun")</f>
        <v>Naik</v>
      </c>
      <c r="Q774" t="s">
        <v>12</v>
      </c>
      <c r="R774" t="s">
        <v>19</v>
      </c>
      <c r="S774" t="s">
        <v>19</v>
      </c>
      <c r="T774" t="s">
        <v>19</v>
      </c>
    </row>
    <row r="775" spans="1:20" hidden="1" x14ac:dyDescent="0.25">
      <c r="A775">
        <v>773</v>
      </c>
      <c r="B775" t="s">
        <v>786</v>
      </c>
      <c r="C775" t="s">
        <v>12</v>
      </c>
      <c r="D775">
        <v>2.28942279004265</v>
      </c>
      <c r="E775">
        <v>0.773464656145468</v>
      </c>
      <c r="F775">
        <v>2.2989316758003602</v>
      </c>
      <c r="G775">
        <v>0.80036631631573996</v>
      </c>
      <c r="H775">
        <v>2.4137936067150099</v>
      </c>
      <c r="I775">
        <v>1.0336809804216101</v>
      </c>
      <c r="J775" t="str">
        <f>IF(Table1[[#This Row],[a_uiqm]]&lt;Table1[[#This Row],[b_uiqm]],"Naik","Turun")</f>
        <v>Naik</v>
      </c>
      <c r="K775" t="str">
        <f>IF(Table1[[#This Row],[b_uiqm]]&lt;Table1[[#This Row],[c_uiqm]],"Naik","Turun")</f>
        <v>Naik</v>
      </c>
      <c r="L775" t="str">
        <f>IF(Table1[[#This Row],[a_uiqm]]&lt;Table1[[#This Row],[c_uiqm]],"Naik","Turun")</f>
        <v>Naik</v>
      </c>
      <c r="M775">
        <f>Table1[[#This Row],[c_uiqm]]-Table1[[#This Row],[a_uiqm]]</f>
        <v>0.12437081667235983</v>
      </c>
      <c r="N775" t="str">
        <f>IF(Table1[[#This Row],[a_uciqe]]&lt;Table1[[#This Row],[b_uciqe]],"Naik","Turun")</f>
        <v>Naik</v>
      </c>
      <c r="O775" t="str">
        <f>IF(Table1[[#This Row],[b_uciqe]]&lt;Table1[[#This Row],[c_uciqe]],"Naik","Turun")</f>
        <v>Naik</v>
      </c>
      <c r="P775" t="str">
        <f>IF(Table1[[#This Row],[a_uciqe]]&lt;Table1[[#This Row],[c_uciqe]],"Naik","Turun")</f>
        <v>Naik</v>
      </c>
      <c r="Q775" t="s">
        <v>12</v>
      </c>
      <c r="R775" t="s">
        <v>19</v>
      </c>
      <c r="S775" t="s">
        <v>19</v>
      </c>
      <c r="T775" t="s">
        <v>19</v>
      </c>
    </row>
    <row r="776" spans="1:20" x14ac:dyDescent="0.25">
      <c r="A776">
        <v>530</v>
      </c>
      <c r="B776" t="s">
        <v>543</v>
      </c>
      <c r="C776" t="s">
        <v>12</v>
      </c>
      <c r="D776">
        <v>3.0279419238714</v>
      </c>
      <c r="E776">
        <v>1.0587066909978999</v>
      </c>
      <c r="F776">
        <v>3.1012384546681302</v>
      </c>
      <c r="G776">
        <v>1.05376268287324</v>
      </c>
      <c r="H776">
        <v>2.2557416747432701</v>
      </c>
      <c r="I776">
        <v>3.6927282082411099</v>
      </c>
      <c r="J776" t="str">
        <f>IF(Table1[[#This Row],[a_uiqm]]&lt;Table1[[#This Row],[b_uiqm]],"Naik","Turun")</f>
        <v>Naik</v>
      </c>
      <c r="K776" t="str">
        <f>IF(Table1[[#This Row],[b_uiqm]]&lt;Table1[[#This Row],[c_uiqm]],"Naik","Turun")</f>
        <v>Turun</v>
      </c>
      <c r="L776" t="str">
        <f>IF(Table1[[#This Row],[a_uiqm]]&lt;Table1[[#This Row],[c_uiqm]],"Naik","Turun")</f>
        <v>Turun</v>
      </c>
      <c r="M776">
        <f>Table1[[#This Row],[c_uiqm]]-Table1[[#This Row],[a_uiqm]]</f>
        <v>-0.7722002491281299</v>
      </c>
      <c r="N776" t="str">
        <f>IF(Table1[[#This Row],[a_uciqe]]&lt;Table1[[#This Row],[b_uciqe]],"Naik","Turun")</f>
        <v>Turun</v>
      </c>
      <c r="O776" t="str">
        <f>IF(Table1[[#This Row],[b_uciqe]]&lt;Table1[[#This Row],[c_uciqe]],"Naik","Turun")</f>
        <v>Naik</v>
      </c>
      <c r="P776" t="str">
        <f>IF(Table1[[#This Row],[a_uciqe]]&lt;Table1[[#This Row],[c_uciqe]],"Naik","Turun")</f>
        <v>Naik</v>
      </c>
      <c r="Q776" t="s">
        <v>12</v>
      </c>
      <c r="R776" t="s">
        <v>78</v>
      </c>
      <c r="S776" t="s">
        <v>78</v>
      </c>
      <c r="T776" t="s">
        <v>78</v>
      </c>
    </row>
    <row r="777" spans="1:20" hidden="1" x14ac:dyDescent="0.25">
      <c r="A777">
        <v>775</v>
      </c>
      <c r="B777" t="s">
        <v>788</v>
      </c>
      <c r="C777" t="s">
        <v>19</v>
      </c>
      <c r="D777">
        <v>2.6341616363440998</v>
      </c>
      <c r="E777">
        <v>1.55878510247295</v>
      </c>
      <c r="F777">
        <v>2.65585001518575</v>
      </c>
      <c r="G777">
        <v>1.55549059765306</v>
      </c>
      <c r="H777">
        <v>2.0181652426869299</v>
      </c>
      <c r="I777">
        <v>4.4324439935991196</v>
      </c>
      <c r="J777" t="str">
        <f>IF(Table1[[#This Row],[a_uiqm]]&lt;Table1[[#This Row],[b_uiqm]],"Naik","Turun")</f>
        <v>Naik</v>
      </c>
      <c r="K777" t="str">
        <f>IF(Table1[[#This Row],[b_uiqm]]&lt;Table1[[#This Row],[c_uiqm]],"Naik","Turun")</f>
        <v>Turun</v>
      </c>
      <c r="L777" t="str">
        <f>IF(Table1[[#This Row],[a_uiqm]]&lt;Table1[[#This Row],[c_uiqm]],"Naik","Turun")</f>
        <v>Turun</v>
      </c>
      <c r="M777">
        <f>Table1[[#This Row],[c_uiqm]]-Table1[[#This Row],[a_uiqm]]</f>
        <v>-0.61599639365716996</v>
      </c>
      <c r="N777" t="str">
        <f>IF(Table1[[#This Row],[a_uciqe]]&lt;Table1[[#This Row],[b_uciqe]],"Naik","Turun")</f>
        <v>Turun</v>
      </c>
      <c r="O777" t="str">
        <f>IF(Table1[[#This Row],[b_uciqe]]&lt;Table1[[#This Row],[c_uciqe]],"Naik","Turun")</f>
        <v>Naik</v>
      </c>
      <c r="P777" t="str">
        <f>IF(Table1[[#This Row],[a_uciqe]]&lt;Table1[[#This Row],[c_uciqe]],"Naik","Turun")</f>
        <v>Naik</v>
      </c>
      <c r="Q777" t="s">
        <v>19</v>
      </c>
      <c r="R777" t="s">
        <v>19</v>
      </c>
      <c r="S777" t="s">
        <v>19</v>
      </c>
      <c r="T777" t="s">
        <v>19</v>
      </c>
    </row>
    <row r="778" spans="1:20" hidden="1" x14ac:dyDescent="0.25">
      <c r="A778">
        <v>776</v>
      </c>
      <c r="B778" t="s">
        <v>789</v>
      </c>
      <c r="C778" t="s">
        <v>10</v>
      </c>
      <c r="D778">
        <v>3.1741690059304499</v>
      </c>
      <c r="E778">
        <v>1.11429986350396</v>
      </c>
      <c r="F778">
        <v>3.1584061450671799</v>
      </c>
      <c r="G778">
        <v>1.1566714004954599</v>
      </c>
      <c r="H778">
        <v>2.5982372050916398</v>
      </c>
      <c r="I778">
        <v>2.4474196757259299</v>
      </c>
      <c r="J778" t="str">
        <f>IF(Table1[[#This Row],[a_uiqm]]&lt;Table1[[#This Row],[b_uiqm]],"Naik","Turun")</f>
        <v>Turun</v>
      </c>
      <c r="K778" t="str">
        <f>IF(Table1[[#This Row],[b_uiqm]]&lt;Table1[[#This Row],[c_uiqm]],"Naik","Turun")</f>
        <v>Turun</v>
      </c>
      <c r="L778" t="str">
        <f>IF(Table1[[#This Row],[a_uiqm]]&lt;Table1[[#This Row],[c_uiqm]],"Naik","Turun")</f>
        <v>Turun</v>
      </c>
      <c r="M778">
        <f>Table1[[#This Row],[c_uiqm]]-Table1[[#This Row],[a_uiqm]]</f>
        <v>-0.57593180083881013</v>
      </c>
      <c r="N778" t="str">
        <f>IF(Table1[[#This Row],[a_uciqe]]&lt;Table1[[#This Row],[b_uciqe]],"Naik","Turun")</f>
        <v>Naik</v>
      </c>
      <c r="O778" t="str">
        <f>IF(Table1[[#This Row],[b_uciqe]]&lt;Table1[[#This Row],[c_uciqe]],"Naik","Turun")</f>
        <v>Naik</v>
      </c>
      <c r="P778" t="str">
        <f>IF(Table1[[#This Row],[a_uciqe]]&lt;Table1[[#This Row],[c_uciqe]],"Naik","Turun")</f>
        <v>Naik</v>
      </c>
      <c r="Q778" t="s">
        <v>10</v>
      </c>
      <c r="R778" t="s">
        <v>19</v>
      </c>
      <c r="S778" t="s">
        <v>19</v>
      </c>
      <c r="T778" t="s">
        <v>19</v>
      </c>
    </row>
    <row r="779" spans="1:20" hidden="1" x14ac:dyDescent="0.25">
      <c r="A779">
        <v>777</v>
      </c>
      <c r="B779" t="s">
        <v>790</v>
      </c>
      <c r="C779" t="s">
        <v>12</v>
      </c>
      <c r="D779">
        <v>2.7327680266214398</v>
      </c>
      <c r="E779">
        <v>1.05328529712075</v>
      </c>
      <c r="F779">
        <v>2.7362940036661301</v>
      </c>
      <c r="G779">
        <v>1.07563755747235</v>
      </c>
      <c r="H779">
        <v>2.3193185989040499</v>
      </c>
      <c r="I779">
        <v>2.5169031786713698</v>
      </c>
      <c r="J779" t="str">
        <f>IF(Table1[[#This Row],[a_uiqm]]&lt;Table1[[#This Row],[b_uiqm]],"Naik","Turun")</f>
        <v>Naik</v>
      </c>
      <c r="K779" t="str">
        <f>IF(Table1[[#This Row],[b_uiqm]]&lt;Table1[[#This Row],[c_uiqm]],"Naik","Turun")</f>
        <v>Turun</v>
      </c>
      <c r="L779" t="str">
        <f>IF(Table1[[#This Row],[a_uiqm]]&lt;Table1[[#This Row],[c_uiqm]],"Naik","Turun")</f>
        <v>Turun</v>
      </c>
      <c r="M779">
        <f>Table1[[#This Row],[c_uiqm]]-Table1[[#This Row],[a_uiqm]]</f>
        <v>-0.41344942771738991</v>
      </c>
      <c r="N779" t="str">
        <f>IF(Table1[[#This Row],[a_uciqe]]&lt;Table1[[#This Row],[b_uciqe]],"Naik","Turun")</f>
        <v>Naik</v>
      </c>
      <c r="O779" t="str">
        <f>IF(Table1[[#This Row],[b_uciqe]]&lt;Table1[[#This Row],[c_uciqe]],"Naik","Turun")</f>
        <v>Naik</v>
      </c>
      <c r="P779" t="str">
        <f>IF(Table1[[#This Row],[a_uciqe]]&lt;Table1[[#This Row],[c_uciqe]],"Naik","Turun")</f>
        <v>Naik</v>
      </c>
      <c r="Q779" t="s">
        <v>12</v>
      </c>
      <c r="R779" t="s">
        <v>19</v>
      </c>
      <c r="S779" t="s">
        <v>19</v>
      </c>
      <c r="T779" t="s">
        <v>19</v>
      </c>
    </row>
    <row r="780" spans="1:20" hidden="1" x14ac:dyDescent="0.25">
      <c r="A780">
        <v>778</v>
      </c>
      <c r="B780" t="s">
        <v>791</v>
      </c>
      <c r="C780" t="s">
        <v>19</v>
      </c>
      <c r="D780">
        <v>2.57752864306276</v>
      </c>
      <c r="E780">
        <v>1.0347092217381699</v>
      </c>
      <c r="F780">
        <v>2.5388391551031302</v>
      </c>
      <c r="G780">
        <v>1.0290634420529301</v>
      </c>
      <c r="H780">
        <v>1.59243273826785</v>
      </c>
      <c r="I780">
        <v>2.2345906979609902</v>
      </c>
      <c r="J780" t="str">
        <f>IF(Table1[[#This Row],[a_uiqm]]&lt;Table1[[#This Row],[b_uiqm]],"Naik","Turun")</f>
        <v>Turun</v>
      </c>
      <c r="K780" t="str">
        <f>IF(Table1[[#This Row],[b_uiqm]]&lt;Table1[[#This Row],[c_uiqm]],"Naik","Turun")</f>
        <v>Turun</v>
      </c>
      <c r="L780" t="str">
        <f>IF(Table1[[#This Row],[a_uiqm]]&lt;Table1[[#This Row],[c_uiqm]],"Naik","Turun")</f>
        <v>Turun</v>
      </c>
      <c r="M780">
        <f>Table1[[#This Row],[c_uiqm]]-Table1[[#This Row],[a_uiqm]]</f>
        <v>-0.98509590479490994</v>
      </c>
      <c r="N780" t="str">
        <f>IF(Table1[[#This Row],[a_uciqe]]&lt;Table1[[#This Row],[b_uciqe]],"Naik","Turun")</f>
        <v>Turun</v>
      </c>
      <c r="O780" t="str">
        <f>IF(Table1[[#This Row],[b_uciqe]]&lt;Table1[[#This Row],[c_uciqe]],"Naik","Turun")</f>
        <v>Naik</v>
      </c>
      <c r="P780" t="str">
        <f>IF(Table1[[#This Row],[a_uciqe]]&lt;Table1[[#This Row],[c_uciqe]],"Naik","Turun")</f>
        <v>Naik</v>
      </c>
      <c r="Q780" t="s">
        <v>19</v>
      </c>
      <c r="R780" t="s">
        <v>19</v>
      </c>
      <c r="S780" t="s">
        <v>19</v>
      </c>
      <c r="T780" t="s">
        <v>19</v>
      </c>
    </row>
    <row r="781" spans="1:20" hidden="1" x14ac:dyDescent="0.25">
      <c r="A781">
        <v>779</v>
      </c>
      <c r="B781" t="s">
        <v>792</v>
      </c>
      <c r="C781" t="s">
        <v>10</v>
      </c>
      <c r="D781">
        <v>1.78852374045124</v>
      </c>
      <c r="E781">
        <v>0.73483292087154195</v>
      </c>
      <c r="F781">
        <v>1.8327463902399801</v>
      </c>
      <c r="G781">
        <v>0.75260147706124203</v>
      </c>
      <c r="H781">
        <v>2.0637153164331101</v>
      </c>
      <c r="I781">
        <v>1.0784659811123201</v>
      </c>
      <c r="J781" t="str">
        <f>IF(Table1[[#This Row],[a_uiqm]]&lt;Table1[[#This Row],[b_uiqm]],"Naik","Turun")</f>
        <v>Naik</v>
      </c>
      <c r="K781" t="str">
        <f>IF(Table1[[#This Row],[b_uiqm]]&lt;Table1[[#This Row],[c_uiqm]],"Naik","Turun")</f>
        <v>Naik</v>
      </c>
      <c r="L781" t="str">
        <f>IF(Table1[[#This Row],[a_uiqm]]&lt;Table1[[#This Row],[c_uiqm]],"Naik","Turun")</f>
        <v>Naik</v>
      </c>
      <c r="M781">
        <f>Table1[[#This Row],[c_uiqm]]-Table1[[#This Row],[a_uiqm]]</f>
        <v>0.27519157598187016</v>
      </c>
      <c r="N781" t="str">
        <f>IF(Table1[[#This Row],[a_uciqe]]&lt;Table1[[#This Row],[b_uciqe]],"Naik","Turun")</f>
        <v>Naik</v>
      </c>
      <c r="O781" t="str">
        <f>IF(Table1[[#This Row],[b_uciqe]]&lt;Table1[[#This Row],[c_uciqe]],"Naik","Turun")</f>
        <v>Naik</v>
      </c>
      <c r="P781" t="str">
        <f>IF(Table1[[#This Row],[a_uciqe]]&lt;Table1[[#This Row],[c_uciqe]],"Naik","Turun")</f>
        <v>Naik</v>
      </c>
      <c r="Q781" t="s">
        <v>10</v>
      </c>
      <c r="R781" t="s">
        <v>19</v>
      </c>
      <c r="S781" t="s">
        <v>19</v>
      </c>
      <c r="T781" t="s">
        <v>19</v>
      </c>
    </row>
    <row r="782" spans="1:20" hidden="1" x14ac:dyDescent="0.25">
      <c r="A782">
        <v>780</v>
      </c>
      <c r="B782" t="s">
        <v>793</v>
      </c>
      <c r="C782" t="s">
        <v>19</v>
      </c>
      <c r="D782">
        <v>3.0735035221446898</v>
      </c>
      <c r="E782">
        <v>1.06815824971104</v>
      </c>
      <c r="F782">
        <v>3.03259755613229</v>
      </c>
      <c r="G782">
        <v>1.0932415790374399</v>
      </c>
      <c r="H782">
        <v>2.95254443998479</v>
      </c>
      <c r="I782">
        <v>1.8842351313639101</v>
      </c>
      <c r="J782" t="str">
        <f>IF(Table1[[#This Row],[a_uiqm]]&lt;Table1[[#This Row],[b_uiqm]],"Naik","Turun")</f>
        <v>Turun</v>
      </c>
      <c r="K782" t="str">
        <f>IF(Table1[[#This Row],[b_uiqm]]&lt;Table1[[#This Row],[c_uiqm]],"Naik","Turun")</f>
        <v>Turun</v>
      </c>
      <c r="L782" t="str">
        <f>IF(Table1[[#This Row],[a_uiqm]]&lt;Table1[[#This Row],[c_uiqm]],"Naik","Turun")</f>
        <v>Turun</v>
      </c>
      <c r="M782">
        <f>Table1[[#This Row],[c_uiqm]]-Table1[[#This Row],[a_uiqm]]</f>
        <v>-0.12095908215989981</v>
      </c>
      <c r="N782" t="str">
        <f>IF(Table1[[#This Row],[a_uciqe]]&lt;Table1[[#This Row],[b_uciqe]],"Naik","Turun")</f>
        <v>Naik</v>
      </c>
      <c r="O782" t="str">
        <f>IF(Table1[[#This Row],[b_uciqe]]&lt;Table1[[#This Row],[c_uciqe]],"Naik","Turun")</f>
        <v>Naik</v>
      </c>
      <c r="P782" t="str">
        <f>IF(Table1[[#This Row],[a_uciqe]]&lt;Table1[[#This Row],[c_uciqe]],"Naik","Turun")</f>
        <v>Naik</v>
      </c>
      <c r="Q782" t="s">
        <v>19</v>
      </c>
      <c r="R782" t="s">
        <v>19</v>
      </c>
      <c r="S782" t="s">
        <v>19</v>
      </c>
      <c r="T782" t="s">
        <v>19</v>
      </c>
    </row>
    <row r="783" spans="1:20" x14ac:dyDescent="0.25">
      <c r="A783">
        <v>531</v>
      </c>
      <c r="B783" t="s">
        <v>544</v>
      </c>
      <c r="C783" t="s">
        <v>12</v>
      </c>
      <c r="D783">
        <v>3.2302095750768598</v>
      </c>
      <c r="E783">
        <v>1.1624307691562601</v>
      </c>
      <c r="F783">
        <v>3.2337416083766102</v>
      </c>
      <c r="G783">
        <v>1.1727068730871999</v>
      </c>
      <c r="H783">
        <v>2.1064002628637</v>
      </c>
      <c r="I783">
        <v>4.3376515318382296</v>
      </c>
      <c r="J783" t="str">
        <f>IF(Table1[[#This Row],[a_uiqm]]&lt;Table1[[#This Row],[b_uiqm]],"Naik","Turun")</f>
        <v>Naik</v>
      </c>
      <c r="K783" t="str">
        <f>IF(Table1[[#This Row],[b_uiqm]]&lt;Table1[[#This Row],[c_uiqm]],"Naik","Turun")</f>
        <v>Turun</v>
      </c>
      <c r="L783" t="str">
        <f>IF(Table1[[#This Row],[a_uiqm]]&lt;Table1[[#This Row],[c_uiqm]],"Naik","Turun")</f>
        <v>Turun</v>
      </c>
      <c r="M783">
        <f>Table1[[#This Row],[c_uiqm]]-Table1[[#This Row],[a_uiqm]]</f>
        <v>-1.1238093122131598</v>
      </c>
      <c r="N783" t="str">
        <f>IF(Table1[[#This Row],[a_uciqe]]&lt;Table1[[#This Row],[b_uciqe]],"Naik","Turun")</f>
        <v>Naik</v>
      </c>
      <c r="O783" t="str">
        <f>IF(Table1[[#This Row],[b_uciqe]]&lt;Table1[[#This Row],[c_uciqe]],"Naik","Turun")</f>
        <v>Naik</v>
      </c>
      <c r="P783" t="str">
        <f>IF(Table1[[#This Row],[a_uciqe]]&lt;Table1[[#This Row],[c_uciqe]],"Naik","Turun")</f>
        <v>Naik</v>
      </c>
      <c r="Q783" t="s">
        <v>12</v>
      </c>
      <c r="R783" t="s">
        <v>78</v>
      </c>
      <c r="S783" t="s">
        <v>78</v>
      </c>
      <c r="T783" t="s">
        <v>78</v>
      </c>
    </row>
    <row r="784" spans="1:20" hidden="1" x14ac:dyDescent="0.25">
      <c r="A784">
        <v>782</v>
      </c>
      <c r="B784" t="s">
        <v>795</v>
      </c>
      <c r="C784" t="s">
        <v>19</v>
      </c>
      <c r="D784">
        <v>2.6530978249427299</v>
      </c>
      <c r="E784">
        <v>0.79325524477172504</v>
      </c>
      <c r="F784">
        <v>2.6446347004151098</v>
      </c>
      <c r="G784">
        <v>0.80015962749412295</v>
      </c>
      <c r="H784">
        <v>2.4174092177063198</v>
      </c>
      <c r="I784">
        <v>1.4552692043686899</v>
      </c>
      <c r="J784" t="str">
        <f>IF(Table1[[#This Row],[a_uiqm]]&lt;Table1[[#This Row],[b_uiqm]],"Naik","Turun")</f>
        <v>Turun</v>
      </c>
      <c r="K784" t="str">
        <f>IF(Table1[[#This Row],[b_uiqm]]&lt;Table1[[#This Row],[c_uiqm]],"Naik","Turun")</f>
        <v>Turun</v>
      </c>
      <c r="L784" t="str">
        <f>IF(Table1[[#This Row],[a_uiqm]]&lt;Table1[[#This Row],[c_uiqm]],"Naik","Turun")</f>
        <v>Turun</v>
      </c>
      <c r="M784">
        <f>Table1[[#This Row],[c_uiqm]]-Table1[[#This Row],[a_uiqm]]</f>
        <v>-0.23568860723641016</v>
      </c>
      <c r="N784" t="str">
        <f>IF(Table1[[#This Row],[a_uciqe]]&lt;Table1[[#This Row],[b_uciqe]],"Naik","Turun")</f>
        <v>Naik</v>
      </c>
      <c r="O784" t="str">
        <f>IF(Table1[[#This Row],[b_uciqe]]&lt;Table1[[#This Row],[c_uciqe]],"Naik","Turun")</f>
        <v>Naik</v>
      </c>
      <c r="P784" t="str">
        <f>IF(Table1[[#This Row],[a_uciqe]]&lt;Table1[[#This Row],[c_uciqe]],"Naik","Turun")</f>
        <v>Naik</v>
      </c>
      <c r="Q784" t="s">
        <v>19</v>
      </c>
      <c r="R784" t="s">
        <v>19</v>
      </c>
      <c r="S784" t="s">
        <v>19</v>
      </c>
      <c r="T784" t="s">
        <v>19</v>
      </c>
    </row>
    <row r="785" spans="1:20" hidden="1" x14ac:dyDescent="0.25">
      <c r="A785">
        <v>783</v>
      </c>
      <c r="B785" t="s">
        <v>796</v>
      </c>
      <c r="C785" t="s">
        <v>10</v>
      </c>
      <c r="D785">
        <v>2.7097485353842301</v>
      </c>
      <c r="E785">
        <v>0.77663570721687103</v>
      </c>
      <c r="F785">
        <v>2.74037949066929</v>
      </c>
      <c r="G785">
        <v>0.78843516990630302</v>
      </c>
      <c r="H785">
        <v>2.10911833082536</v>
      </c>
      <c r="I785">
        <v>1.9378867578943899</v>
      </c>
      <c r="J785" t="str">
        <f>IF(Table1[[#This Row],[a_uiqm]]&lt;Table1[[#This Row],[b_uiqm]],"Naik","Turun")</f>
        <v>Naik</v>
      </c>
      <c r="K785" t="str">
        <f>IF(Table1[[#This Row],[b_uiqm]]&lt;Table1[[#This Row],[c_uiqm]],"Naik","Turun")</f>
        <v>Turun</v>
      </c>
      <c r="L785" t="str">
        <f>IF(Table1[[#This Row],[a_uiqm]]&lt;Table1[[#This Row],[c_uiqm]],"Naik","Turun")</f>
        <v>Turun</v>
      </c>
      <c r="M785">
        <f>Table1[[#This Row],[c_uiqm]]-Table1[[#This Row],[a_uiqm]]</f>
        <v>-0.60063020455887006</v>
      </c>
      <c r="N785" t="str">
        <f>IF(Table1[[#This Row],[a_uciqe]]&lt;Table1[[#This Row],[b_uciqe]],"Naik","Turun")</f>
        <v>Naik</v>
      </c>
      <c r="O785" t="str">
        <f>IF(Table1[[#This Row],[b_uciqe]]&lt;Table1[[#This Row],[c_uciqe]],"Naik","Turun")</f>
        <v>Naik</v>
      </c>
      <c r="P785" t="str">
        <f>IF(Table1[[#This Row],[a_uciqe]]&lt;Table1[[#This Row],[c_uciqe]],"Naik","Turun")</f>
        <v>Naik</v>
      </c>
      <c r="Q785" t="s">
        <v>10</v>
      </c>
      <c r="R785" t="s">
        <v>19</v>
      </c>
      <c r="S785" t="s">
        <v>19</v>
      </c>
      <c r="T785" t="s">
        <v>19</v>
      </c>
    </row>
    <row r="786" spans="1:20" hidden="1" x14ac:dyDescent="0.25">
      <c r="A786">
        <v>784</v>
      </c>
      <c r="B786" t="s">
        <v>797</v>
      </c>
      <c r="C786" t="s">
        <v>78</v>
      </c>
      <c r="D786">
        <v>3.3564775674802299</v>
      </c>
      <c r="E786">
        <v>0.823015640699989</v>
      </c>
      <c r="F786">
        <v>3.3565453646845098</v>
      </c>
      <c r="G786">
        <v>0.84204621146749303</v>
      </c>
      <c r="H786">
        <v>2.34066061291202</v>
      </c>
      <c r="I786">
        <v>2.1895984296156001</v>
      </c>
      <c r="J786" t="str">
        <f>IF(Table1[[#This Row],[a_uiqm]]&lt;Table1[[#This Row],[b_uiqm]],"Naik","Turun")</f>
        <v>Naik</v>
      </c>
      <c r="K786" t="str">
        <f>IF(Table1[[#This Row],[b_uiqm]]&lt;Table1[[#This Row],[c_uiqm]],"Naik","Turun")</f>
        <v>Turun</v>
      </c>
      <c r="L786" t="str">
        <f>IF(Table1[[#This Row],[a_uiqm]]&lt;Table1[[#This Row],[c_uiqm]],"Naik","Turun")</f>
        <v>Turun</v>
      </c>
      <c r="M786">
        <f>Table1[[#This Row],[c_uiqm]]-Table1[[#This Row],[a_uiqm]]</f>
        <v>-1.0158169545682099</v>
      </c>
      <c r="N786" t="str">
        <f>IF(Table1[[#This Row],[a_uciqe]]&lt;Table1[[#This Row],[b_uciqe]],"Naik","Turun")</f>
        <v>Naik</v>
      </c>
      <c r="O786" t="str">
        <f>IF(Table1[[#This Row],[b_uciqe]]&lt;Table1[[#This Row],[c_uciqe]],"Naik","Turun")</f>
        <v>Naik</v>
      </c>
      <c r="P786" t="str">
        <f>IF(Table1[[#This Row],[a_uciqe]]&lt;Table1[[#This Row],[c_uciqe]],"Naik","Turun")</f>
        <v>Naik</v>
      </c>
      <c r="Q786" t="s">
        <v>78</v>
      </c>
      <c r="R786" t="s">
        <v>19</v>
      </c>
      <c r="S786" t="s">
        <v>19</v>
      </c>
      <c r="T786" t="s">
        <v>19</v>
      </c>
    </row>
    <row r="787" spans="1:20" hidden="1" x14ac:dyDescent="0.25">
      <c r="A787">
        <v>785</v>
      </c>
      <c r="B787" t="s">
        <v>798</v>
      </c>
      <c r="C787" t="s">
        <v>10</v>
      </c>
      <c r="D787">
        <v>2.51168309405544</v>
      </c>
      <c r="E787">
        <v>0.92373284427912095</v>
      </c>
      <c r="F787">
        <v>2.4997071752555602</v>
      </c>
      <c r="G787">
        <v>1.0499900681147001</v>
      </c>
      <c r="H787">
        <v>2.0355229789244298</v>
      </c>
      <c r="I787">
        <v>1.76812486382026</v>
      </c>
      <c r="J787" t="str">
        <f>IF(Table1[[#This Row],[a_uiqm]]&lt;Table1[[#This Row],[b_uiqm]],"Naik","Turun")</f>
        <v>Turun</v>
      </c>
      <c r="K787" t="str">
        <f>IF(Table1[[#This Row],[b_uiqm]]&lt;Table1[[#This Row],[c_uiqm]],"Naik","Turun")</f>
        <v>Turun</v>
      </c>
      <c r="L787" t="str">
        <f>IF(Table1[[#This Row],[a_uiqm]]&lt;Table1[[#This Row],[c_uiqm]],"Naik","Turun")</f>
        <v>Turun</v>
      </c>
      <c r="M787">
        <f>Table1[[#This Row],[c_uiqm]]-Table1[[#This Row],[a_uiqm]]</f>
        <v>-0.4761601151310102</v>
      </c>
      <c r="N787" t="str">
        <f>IF(Table1[[#This Row],[a_uciqe]]&lt;Table1[[#This Row],[b_uciqe]],"Naik","Turun")</f>
        <v>Naik</v>
      </c>
      <c r="O787" t="str">
        <f>IF(Table1[[#This Row],[b_uciqe]]&lt;Table1[[#This Row],[c_uciqe]],"Naik","Turun")</f>
        <v>Naik</v>
      </c>
      <c r="P787" t="str">
        <f>IF(Table1[[#This Row],[a_uciqe]]&lt;Table1[[#This Row],[c_uciqe]],"Naik","Turun")</f>
        <v>Naik</v>
      </c>
      <c r="Q787" t="s">
        <v>10</v>
      </c>
      <c r="R787" t="s">
        <v>19</v>
      </c>
      <c r="S787" t="s">
        <v>19</v>
      </c>
      <c r="T787" t="s">
        <v>19</v>
      </c>
    </row>
    <row r="788" spans="1:20" hidden="1" x14ac:dyDescent="0.25">
      <c r="A788">
        <v>786</v>
      </c>
      <c r="B788" t="s">
        <v>799</v>
      </c>
      <c r="C788" t="s">
        <v>19</v>
      </c>
      <c r="D788">
        <v>3.14037642372111</v>
      </c>
      <c r="E788">
        <v>1.2440448375680999</v>
      </c>
      <c r="F788">
        <v>3.1096668904496001</v>
      </c>
      <c r="G788">
        <v>1.2974769137167801</v>
      </c>
      <c r="H788">
        <v>1.852813276012</v>
      </c>
      <c r="I788">
        <v>2.9486176732321301</v>
      </c>
      <c r="J788" t="str">
        <f>IF(Table1[[#This Row],[a_uiqm]]&lt;Table1[[#This Row],[b_uiqm]],"Naik","Turun")</f>
        <v>Turun</v>
      </c>
      <c r="K788" t="str">
        <f>IF(Table1[[#This Row],[b_uiqm]]&lt;Table1[[#This Row],[c_uiqm]],"Naik","Turun")</f>
        <v>Turun</v>
      </c>
      <c r="L788" t="str">
        <f>IF(Table1[[#This Row],[a_uiqm]]&lt;Table1[[#This Row],[c_uiqm]],"Naik","Turun")</f>
        <v>Turun</v>
      </c>
      <c r="M788">
        <f>Table1[[#This Row],[c_uiqm]]-Table1[[#This Row],[a_uiqm]]</f>
        <v>-1.2875631477091101</v>
      </c>
      <c r="N788" t="str">
        <f>IF(Table1[[#This Row],[a_uciqe]]&lt;Table1[[#This Row],[b_uciqe]],"Naik","Turun")</f>
        <v>Naik</v>
      </c>
      <c r="O788" t="str">
        <f>IF(Table1[[#This Row],[b_uciqe]]&lt;Table1[[#This Row],[c_uciqe]],"Naik","Turun")</f>
        <v>Naik</v>
      </c>
      <c r="P788" t="str">
        <f>IF(Table1[[#This Row],[a_uciqe]]&lt;Table1[[#This Row],[c_uciqe]],"Naik","Turun")</f>
        <v>Naik</v>
      </c>
      <c r="Q788" t="s">
        <v>19</v>
      </c>
      <c r="R788" t="s">
        <v>19</v>
      </c>
      <c r="S788" t="s">
        <v>19</v>
      </c>
      <c r="T788" t="s">
        <v>19</v>
      </c>
    </row>
    <row r="789" spans="1:20" hidden="1" x14ac:dyDescent="0.25">
      <c r="A789">
        <v>787</v>
      </c>
      <c r="B789" t="s">
        <v>800</v>
      </c>
      <c r="C789" t="s">
        <v>10</v>
      </c>
      <c r="D789">
        <v>2.7316585881422299</v>
      </c>
      <c r="E789">
        <v>0.88245850029861395</v>
      </c>
      <c r="F789">
        <v>2.7400031742605102</v>
      </c>
      <c r="G789">
        <v>0.88713829366612096</v>
      </c>
      <c r="H789">
        <v>1.9779636817705999</v>
      </c>
      <c r="I789">
        <v>2.1197874772582899</v>
      </c>
      <c r="J789" t="str">
        <f>IF(Table1[[#This Row],[a_uiqm]]&lt;Table1[[#This Row],[b_uiqm]],"Naik","Turun")</f>
        <v>Naik</v>
      </c>
      <c r="K789" t="str">
        <f>IF(Table1[[#This Row],[b_uiqm]]&lt;Table1[[#This Row],[c_uiqm]],"Naik","Turun")</f>
        <v>Turun</v>
      </c>
      <c r="L789" t="str">
        <f>IF(Table1[[#This Row],[a_uiqm]]&lt;Table1[[#This Row],[c_uiqm]],"Naik","Turun")</f>
        <v>Turun</v>
      </c>
      <c r="M789">
        <f>Table1[[#This Row],[c_uiqm]]-Table1[[#This Row],[a_uiqm]]</f>
        <v>-0.75369490637163006</v>
      </c>
      <c r="N789" t="str">
        <f>IF(Table1[[#This Row],[a_uciqe]]&lt;Table1[[#This Row],[b_uciqe]],"Naik","Turun")</f>
        <v>Naik</v>
      </c>
      <c r="O789" t="str">
        <f>IF(Table1[[#This Row],[b_uciqe]]&lt;Table1[[#This Row],[c_uciqe]],"Naik","Turun")</f>
        <v>Naik</v>
      </c>
      <c r="P789" t="str">
        <f>IF(Table1[[#This Row],[a_uciqe]]&lt;Table1[[#This Row],[c_uciqe]],"Naik","Turun")</f>
        <v>Naik</v>
      </c>
      <c r="Q789" t="s">
        <v>10</v>
      </c>
      <c r="R789" t="s">
        <v>19</v>
      </c>
      <c r="S789" t="s">
        <v>19</v>
      </c>
      <c r="T789" t="s">
        <v>19</v>
      </c>
    </row>
    <row r="790" spans="1:20" hidden="1" x14ac:dyDescent="0.25">
      <c r="A790">
        <v>788</v>
      </c>
      <c r="B790" t="s">
        <v>801</v>
      </c>
      <c r="C790" t="s">
        <v>12</v>
      </c>
      <c r="D790">
        <v>1.00132558372825</v>
      </c>
      <c r="E790">
        <v>0.91965881016777196</v>
      </c>
      <c r="F790">
        <v>1.00583741567487</v>
      </c>
      <c r="G790">
        <v>0.92427501292939196</v>
      </c>
      <c r="H790">
        <v>1.1340567082398501</v>
      </c>
      <c r="I790">
        <v>1.07060684215538</v>
      </c>
      <c r="J790" t="str">
        <f>IF(Table1[[#This Row],[a_uiqm]]&lt;Table1[[#This Row],[b_uiqm]],"Naik","Turun")</f>
        <v>Naik</v>
      </c>
      <c r="K790" t="str">
        <f>IF(Table1[[#This Row],[b_uiqm]]&lt;Table1[[#This Row],[c_uiqm]],"Naik","Turun")</f>
        <v>Naik</v>
      </c>
      <c r="L790" t="str">
        <f>IF(Table1[[#This Row],[a_uiqm]]&lt;Table1[[#This Row],[c_uiqm]],"Naik","Turun")</f>
        <v>Naik</v>
      </c>
      <c r="M790">
        <f>Table1[[#This Row],[c_uiqm]]-Table1[[#This Row],[a_uiqm]]</f>
        <v>0.13273112451160007</v>
      </c>
      <c r="N790" t="str">
        <f>IF(Table1[[#This Row],[a_uciqe]]&lt;Table1[[#This Row],[b_uciqe]],"Naik","Turun")</f>
        <v>Naik</v>
      </c>
      <c r="O790" t="str">
        <f>IF(Table1[[#This Row],[b_uciqe]]&lt;Table1[[#This Row],[c_uciqe]],"Naik","Turun")</f>
        <v>Naik</v>
      </c>
      <c r="P790" t="str">
        <f>IF(Table1[[#This Row],[a_uciqe]]&lt;Table1[[#This Row],[c_uciqe]],"Naik","Turun")</f>
        <v>Naik</v>
      </c>
      <c r="Q790" t="s">
        <v>12</v>
      </c>
      <c r="R790" t="s">
        <v>19</v>
      </c>
      <c r="S790" t="s">
        <v>19</v>
      </c>
      <c r="T790" t="s">
        <v>19</v>
      </c>
    </row>
    <row r="791" spans="1:20" x14ac:dyDescent="0.25">
      <c r="A791">
        <v>543</v>
      </c>
      <c r="B791" t="s">
        <v>556</v>
      </c>
      <c r="C791" t="s">
        <v>12</v>
      </c>
      <c r="D791">
        <v>3.0876706758429902</v>
      </c>
      <c r="E791">
        <v>1.1317382420297799</v>
      </c>
      <c r="F791">
        <v>3.0824890517411299</v>
      </c>
      <c r="G791">
        <v>1.14154136213984</v>
      </c>
      <c r="H791">
        <v>2.3750747669604402</v>
      </c>
      <c r="I791">
        <v>3.1893233501103602</v>
      </c>
      <c r="J791" t="str">
        <f>IF(Table1[[#This Row],[a_uiqm]]&lt;Table1[[#This Row],[b_uiqm]],"Naik","Turun")</f>
        <v>Turun</v>
      </c>
      <c r="K791" t="str">
        <f>IF(Table1[[#This Row],[b_uiqm]]&lt;Table1[[#This Row],[c_uiqm]],"Naik","Turun")</f>
        <v>Turun</v>
      </c>
      <c r="L791" t="str">
        <f>IF(Table1[[#This Row],[a_uiqm]]&lt;Table1[[#This Row],[c_uiqm]],"Naik","Turun")</f>
        <v>Turun</v>
      </c>
      <c r="M791">
        <f>Table1[[#This Row],[c_uiqm]]-Table1[[#This Row],[a_uiqm]]</f>
        <v>-0.71259590888254998</v>
      </c>
      <c r="N791" t="str">
        <f>IF(Table1[[#This Row],[a_uciqe]]&lt;Table1[[#This Row],[b_uciqe]],"Naik","Turun")</f>
        <v>Naik</v>
      </c>
      <c r="O791" t="str">
        <f>IF(Table1[[#This Row],[b_uciqe]]&lt;Table1[[#This Row],[c_uciqe]],"Naik","Turun")</f>
        <v>Naik</v>
      </c>
      <c r="P791" t="str">
        <f>IF(Table1[[#This Row],[a_uciqe]]&lt;Table1[[#This Row],[c_uciqe]],"Naik","Turun")</f>
        <v>Naik</v>
      </c>
      <c r="Q791" t="s">
        <v>12</v>
      </c>
      <c r="R791" t="s">
        <v>78</v>
      </c>
      <c r="S791" t="s">
        <v>78</v>
      </c>
      <c r="T791" t="s">
        <v>78</v>
      </c>
    </row>
    <row r="792" spans="1:20" hidden="1" x14ac:dyDescent="0.25">
      <c r="A792">
        <v>790</v>
      </c>
      <c r="B792" t="s">
        <v>803</v>
      </c>
      <c r="C792" t="s">
        <v>19</v>
      </c>
      <c r="D792">
        <v>2.2294612246369199</v>
      </c>
      <c r="E792">
        <v>2.8545165891261499</v>
      </c>
      <c r="F792">
        <v>2.14420248744841</v>
      </c>
      <c r="G792">
        <v>2.9539815098576701</v>
      </c>
      <c r="H792">
        <v>1.9117895600652499</v>
      </c>
      <c r="I792">
        <v>4.0611520762537401</v>
      </c>
      <c r="J792" t="str">
        <f>IF(Table1[[#This Row],[a_uiqm]]&lt;Table1[[#This Row],[b_uiqm]],"Naik","Turun")</f>
        <v>Turun</v>
      </c>
      <c r="K792" t="str">
        <f>IF(Table1[[#This Row],[b_uiqm]]&lt;Table1[[#This Row],[c_uiqm]],"Naik","Turun")</f>
        <v>Turun</v>
      </c>
      <c r="L792" t="str">
        <f>IF(Table1[[#This Row],[a_uiqm]]&lt;Table1[[#This Row],[c_uiqm]],"Naik","Turun")</f>
        <v>Turun</v>
      </c>
      <c r="M792">
        <f>Table1[[#This Row],[c_uiqm]]-Table1[[#This Row],[a_uiqm]]</f>
        <v>-0.31767166457166995</v>
      </c>
      <c r="N792" t="str">
        <f>IF(Table1[[#This Row],[a_uciqe]]&lt;Table1[[#This Row],[b_uciqe]],"Naik","Turun")</f>
        <v>Naik</v>
      </c>
      <c r="O792" t="str">
        <f>IF(Table1[[#This Row],[b_uciqe]]&lt;Table1[[#This Row],[c_uciqe]],"Naik","Turun")</f>
        <v>Naik</v>
      </c>
      <c r="P792" t="str">
        <f>IF(Table1[[#This Row],[a_uciqe]]&lt;Table1[[#This Row],[c_uciqe]],"Naik","Turun")</f>
        <v>Naik</v>
      </c>
      <c r="Q792" t="s">
        <v>19</v>
      </c>
      <c r="R792" t="s">
        <v>19</v>
      </c>
      <c r="S792" t="s">
        <v>19</v>
      </c>
      <c r="T792" t="s">
        <v>19</v>
      </c>
    </row>
    <row r="793" spans="1:20" x14ac:dyDescent="0.25">
      <c r="A793">
        <v>567</v>
      </c>
      <c r="B793" t="s">
        <v>580</v>
      </c>
      <c r="C793" t="s">
        <v>12</v>
      </c>
      <c r="D793">
        <v>2.82190374106874</v>
      </c>
      <c r="E793">
        <v>1.40762618363606</v>
      </c>
      <c r="F793">
        <v>2.8377207594573401</v>
      </c>
      <c r="G793">
        <v>1.38526772660548</v>
      </c>
      <c r="H793">
        <v>2.0034008192801198</v>
      </c>
      <c r="I793">
        <v>4.4530444079940903</v>
      </c>
      <c r="J793" t="str">
        <f>IF(Table1[[#This Row],[a_uiqm]]&lt;Table1[[#This Row],[b_uiqm]],"Naik","Turun")</f>
        <v>Naik</v>
      </c>
      <c r="K793" t="str">
        <f>IF(Table1[[#This Row],[b_uiqm]]&lt;Table1[[#This Row],[c_uiqm]],"Naik","Turun")</f>
        <v>Turun</v>
      </c>
      <c r="L793" t="str">
        <f>IF(Table1[[#This Row],[a_uiqm]]&lt;Table1[[#This Row],[c_uiqm]],"Naik","Turun")</f>
        <v>Turun</v>
      </c>
      <c r="M793">
        <f>Table1[[#This Row],[c_uiqm]]-Table1[[#This Row],[a_uiqm]]</f>
        <v>-0.81850292178862016</v>
      </c>
      <c r="N793" t="str">
        <f>IF(Table1[[#This Row],[a_uciqe]]&lt;Table1[[#This Row],[b_uciqe]],"Naik","Turun")</f>
        <v>Turun</v>
      </c>
      <c r="O793" t="str">
        <f>IF(Table1[[#This Row],[b_uciqe]]&lt;Table1[[#This Row],[c_uciqe]],"Naik","Turun")</f>
        <v>Naik</v>
      </c>
      <c r="P793" t="str">
        <f>IF(Table1[[#This Row],[a_uciqe]]&lt;Table1[[#This Row],[c_uciqe]],"Naik","Turun")</f>
        <v>Naik</v>
      </c>
      <c r="Q793" t="s">
        <v>12</v>
      </c>
      <c r="R793" t="s">
        <v>78</v>
      </c>
      <c r="S793" t="s">
        <v>78</v>
      </c>
      <c r="T793" t="s">
        <v>78</v>
      </c>
    </row>
    <row r="794" spans="1:20" hidden="1" x14ac:dyDescent="0.25">
      <c r="A794">
        <v>792</v>
      </c>
      <c r="B794" t="s">
        <v>805</v>
      </c>
      <c r="C794" t="s">
        <v>19</v>
      </c>
      <c r="D794">
        <v>3.2053593599778401</v>
      </c>
      <c r="E794">
        <v>1.25214118988481</v>
      </c>
      <c r="F794">
        <v>3.21771041590958</v>
      </c>
      <c r="G794">
        <v>1.2826166261976899</v>
      </c>
      <c r="H794">
        <v>2.0148506145703999</v>
      </c>
      <c r="I794">
        <v>3.7301806424253798</v>
      </c>
      <c r="J794" t="str">
        <f>IF(Table1[[#This Row],[a_uiqm]]&lt;Table1[[#This Row],[b_uiqm]],"Naik","Turun")</f>
        <v>Naik</v>
      </c>
      <c r="K794" t="str">
        <f>IF(Table1[[#This Row],[b_uiqm]]&lt;Table1[[#This Row],[c_uiqm]],"Naik","Turun")</f>
        <v>Turun</v>
      </c>
      <c r="L794" t="str">
        <f>IF(Table1[[#This Row],[a_uiqm]]&lt;Table1[[#This Row],[c_uiqm]],"Naik","Turun")</f>
        <v>Turun</v>
      </c>
      <c r="M794">
        <f>Table1[[#This Row],[c_uiqm]]-Table1[[#This Row],[a_uiqm]]</f>
        <v>-1.1905087454074401</v>
      </c>
      <c r="N794" t="str">
        <f>IF(Table1[[#This Row],[a_uciqe]]&lt;Table1[[#This Row],[b_uciqe]],"Naik","Turun")</f>
        <v>Naik</v>
      </c>
      <c r="O794" t="str">
        <f>IF(Table1[[#This Row],[b_uciqe]]&lt;Table1[[#This Row],[c_uciqe]],"Naik","Turun")</f>
        <v>Naik</v>
      </c>
      <c r="P794" t="str">
        <f>IF(Table1[[#This Row],[a_uciqe]]&lt;Table1[[#This Row],[c_uciqe]],"Naik","Turun")</f>
        <v>Naik</v>
      </c>
      <c r="Q794" t="s">
        <v>19</v>
      </c>
      <c r="R794" t="s">
        <v>19</v>
      </c>
      <c r="S794" t="s">
        <v>19</v>
      </c>
      <c r="T794" t="s">
        <v>19</v>
      </c>
    </row>
    <row r="795" spans="1:20" hidden="1" x14ac:dyDescent="0.25">
      <c r="A795">
        <v>793</v>
      </c>
      <c r="B795" t="s">
        <v>806</v>
      </c>
      <c r="C795" t="s">
        <v>12</v>
      </c>
      <c r="D795">
        <v>1.17340251491926</v>
      </c>
      <c r="E795">
        <v>1.5541108187839701</v>
      </c>
      <c r="F795">
        <v>1.1769429103642299</v>
      </c>
      <c r="G795">
        <v>1.52434894487841</v>
      </c>
      <c r="H795">
        <v>1.48805944929372</v>
      </c>
      <c r="I795">
        <v>1.75884674786781</v>
      </c>
      <c r="J795" t="str">
        <f>IF(Table1[[#This Row],[a_uiqm]]&lt;Table1[[#This Row],[b_uiqm]],"Naik","Turun")</f>
        <v>Naik</v>
      </c>
      <c r="K795" t="str">
        <f>IF(Table1[[#This Row],[b_uiqm]]&lt;Table1[[#This Row],[c_uiqm]],"Naik","Turun")</f>
        <v>Naik</v>
      </c>
      <c r="L795" t="str">
        <f>IF(Table1[[#This Row],[a_uiqm]]&lt;Table1[[#This Row],[c_uiqm]],"Naik","Turun")</f>
        <v>Naik</v>
      </c>
      <c r="M795">
        <f>Table1[[#This Row],[c_uiqm]]-Table1[[#This Row],[a_uiqm]]</f>
        <v>0.31465693437446007</v>
      </c>
      <c r="N795" t="str">
        <f>IF(Table1[[#This Row],[a_uciqe]]&lt;Table1[[#This Row],[b_uciqe]],"Naik","Turun")</f>
        <v>Turun</v>
      </c>
      <c r="O795" t="str">
        <f>IF(Table1[[#This Row],[b_uciqe]]&lt;Table1[[#This Row],[c_uciqe]],"Naik","Turun")</f>
        <v>Naik</v>
      </c>
      <c r="P795" t="str">
        <f>IF(Table1[[#This Row],[a_uciqe]]&lt;Table1[[#This Row],[c_uciqe]],"Naik","Turun")</f>
        <v>Naik</v>
      </c>
      <c r="Q795" t="s">
        <v>12</v>
      </c>
      <c r="R795" t="s">
        <v>19</v>
      </c>
      <c r="S795" t="s">
        <v>19</v>
      </c>
      <c r="T795" t="s">
        <v>19</v>
      </c>
    </row>
    <row r="796" spans="1:20" hidden="1" x14ac:dyDescent="0.25">
      <c r="A796">
        <v>794</v>
      </c>
      <c r="B796" t="s">
        <v>807</v>
      </c>
      <c r="C796" t="s">
        <v>10</v>
      </c>
      <c r="D796">
        <v>2.8472136522228002</v>
      </c>
      <c r="E796">
        <v>1.03225124061079</v>
      </c>
      <c r="F796">
        <v>2.8222776086199199</v>
      </c>
      <c r="G796">
        <v>1.06624415486817</v>
      </c>
      <c r="H796">
        <v>2.4839474102199199</v>
      </c>
      <c r="I796">
        <v>2.2449517746656502</v>
      </c>
      <c r="J796" t="str">
        <f>IF(Table1[[#This Row],[a_uiqm]]&lt;Table1[[#This Row],[b_uiqm]],"Naik","Turun")</f>
        <v>Turun</v>
      </c>
      <c r="K796" t="str">
        <f>IF(Table1[[#This Row],[b_uiqm]]&lt;Table1[[#This Row],[c_uiqm]],"Naik","Turun")</f>
        <v>Turun</v>
      </c>
      <c r="L796" t="str">
        <f>IF(Table1[[#This Row],[a_uiqm]]&lt;Table1[[#This Row],[c_uiqm]],"Naik","Turun")</f>
        <v>Turun</v>
      </c>
      <c r="M796">
        <f>Table1[[#This Row],[c_uiqm]]-Table1[[#This Row],[a_uiqm]]</f>
        <v>-0.36326624200288027</v>
      </c>
      <c r="N796" t="str">
        <f>IF(Table1[[#This Row],[a_uciqe]]&lt;Table1[[#This Row],[b_uciqe]],"Naik","Turun")</f>
        <v>Naik</v>
      </c>
      <c r="O796" t="str">
        <f>IF(Table1[[#This Row],[b_uciqe]]&lt;Table1[[#This Row],[c_uciqe]],"Naik","Turun")</f>
        <v>Naik</v>
      </c>
      <c r="P796" t="str">
        <f>IF(Table1[[#This Row],[a_uciqe]]&lt;Table1[[#This Row],[c_uciqe]],"Naik","Turun")</f>
        <v>Naik</v>
      </c>
      <c r="Q796" t="s">
        <v>10</v>
      </c>
      <c r="R796" t="s">
        <v>19</v>
      </c>
      <c r="S796" t="s">
        <v>19</v>
      </c>
      <c r="T796" t="s">
        <v>19</v>
      </c>
    </row>
    <row r="797" spans="1:20" hidden="1" x14ac:dyDescent="0.25">
      <c r="A797">
        <v>795</v>
      </c>
      <c r="B797" t="s">
        <v>808</v>
      </c>
      <c r="C797" t="s">
        <v>12</v>
      </c>
      <c r="D797">
        <v>2.6462798861380699</v>
      </c>
      <c r="E797">
        <v>1.17675043430989</v>
      </c>
      <c r="F797">
        <v>2.6789980470504502</v>
      </c>
      <c r="G797">
        <v>1.2189487224806801</v>
      </c>
      <c r="H797">
        <v>2.2247229831049502</v>
      </c>
      <c r="I797">
        <v>3.7965465536997698</v>
      </c>
      <c r="J797" t="str">
        <f>IF(Table1[[#This Row],[a_uiqm]]&lt;Table1[[#This Row],[b_uiqm]],"Naik","Turun")</f>
        <v>Naik</v>
      </c>
      <c r="K797" t="str">
        <f>IF(Table1[[#This Row],[b_uiqm]]&lt;Table1[[#This Row],[c_uiqm]],"Naik","Turun")</f>
        <v>Turun</v>
      </c>
      <c r="L797" t="str">
        <f>IF(Table1[[#This Row],[a_uiqm]]&lt;Table1[[#This Row],[c_uiqm]],"Naik","Turun")</f>
        <v>Turun</v>
      </c>
      <c r="M797">
        <f>Table1[[#This Row],[c_uiqm]]-Table1[[#This Row],[a_uiqm]]</f>
        <v>-0.42155690303311966</v>
      </c>
      <c r="N797" t="str">
        <f>IF(Table1[[#This Row],[a_uciqe]]&lt;Table1[[#This Row],[b_uciqe]],"Naik","Turun")</f>
        <v>Naik</v>
      </c>
      <c r="O797" t="str">
        <f>IF(Table1[[#This Row],[b_uciqe]]&lt;Table1[[#This Row],[c_uciqe]],"Naik","Turun")</f>
        <v>Naik</v>
      </c>
      <c r="P797" t="str">
        <f>IF(Table1[[#This Row],[a_uciqe]]&lt;Table1[[#This Row],[c_uciqe]],"Naik","Turun")</f>
        <v>Naik</v>
      </c>
      <c r="Q797" t="s">
        <v>12</v>
      </c>
      <c r="R797" t="s">
        <v>19</v>
      </c>
      <c r="S797" t="s">
        <v>19</v>
      </c>
      <c r="T797" t="s">
        <v>19</v>
      </c>
    </row>
    <row r="798" spans="1:20" x14ac:dyDescent="0.25">
      <c r="A798">
        <v>573</v>
      </c>
      <c r="B798" t="s">
        <v>586</v>
      </c>
      <c r="C798" t="s">
        <v>12</v>
      </c>
      <c r="D798">
        <v>3.1044023391648099</v>
      </c>
      <c r="E798">
        <v>1.29524912627539</v>
      </c>
      <c r="F798">
        <v>3.15118245486306</v>
      </c>
      <c r="G798">
        <v>1.28615796975453</v>
      </c>
      <c r="H798">
        <v>1.88955295284849</v>
      </c>
      <c r="I798">
        <v>4.0171945349099998</v>
      </c>
      <c r="J798" t="str">
        <f>IF(Table1[[#This Row],[a_uiqm]]&lt;Table1[[#This Row],[b_uiqm]],"Naik","Turun")</f>
        <v>Naik</v>
      </c>
      <c r="K798" t="str">
        <f>IF(Table1[[#This Row],[b_uiqm]]&lt;Table1[[#This Row],[c_uiqm]],"Naik","Turun")</f>
        <v>Turun</v>
      </c>
      <c r="L798" t="str">
        <f>IF(Table1[[#This Row],[a_uiqm]]&lt;Table1[[#This Row],[c_uiqm]],"Naik","Turun")</f>
        <v>Turun</v>
      </c>
      <c r="M798">
        <f>Table1[[#This Row],[c_uiqm]]-Table1[[#This Row],[a_uiqm]]</f>
        <v>-1.2148493863163199</v>
      </c>
      <c r="N798" t="str">
        <f>IF(Table1[[#This Row],[a_uciqe]]&lt;Table1[[#This Row],[b_uciqe]],"Naik","Turun")</f>
        <v>Turun</v>
      </c>
      <c r="O798" t="str">
        <f>IF(Table1[[#This Row],[b_uciqe]]&lt;Table1[[#This Row],[c_uciqe]],"Naik","Turun")</f>
        <v>Naik</v>
      </c>
      <c r="P798" t="str">
        <f>IF(Table1[[#This Row],[a_uciqe]]&lt;Table1[[#This Row],[c_uciqe]],"Naik","Turun")</f>
        <v>Naik</v>
      </c>
      <c r="Q798" t="s">
        <v>12</v>
      </c>
      <c r="R798" t="s">
        <v>78</v>
      </c>
      <c r="S798" t="s">
        <v>78</v>
      </c>
      <c r="T798" t="s">
        <v>19</v>
      </c>
    </row>
    <row r="799" spans="1:20" hidden="1" x14ac:dyDescent="0.25">
      <c r="A799">
        <v>797</v>
      </c>
      <c r="B799" t="s">
        <v>810</v>
      </c>
      <c r="C799" t="s">
        <v>10</v>
      </c>
      <c r="D799">
        <v>2.6197860421619001</v>
      </c>
      <c r="E799">
        <v>1.40277542636458</v>
      </c>
      <c r="F799">
        <v>2.57796730804347</v>
      </c>
      <c r="G799">
        <v>1.4370270476414799</v>
      </c>
      <c r="H799">
        <v>1.4534030146183201</v>
      </c>
      <c r="I799">
        <v>4.7142237731685999</v>
      </c>
      <c r="J799" t="str">
        <f>IF(Table1[[#This Row],[a_uiqm]]&lt;Table1[[#This Row],[b_uiqm]],"Naik","Turun")</f>
        <v>Turun</v>
      </c>
      <c r="K799" t="str">
        <f>IF(Table1[[#This Row],[b_uiqm]]&lt;Table1[[#This Row],[c_uiqm]],"Naik","Turun")</f>
        <v>Turun</v>
      </c>
      <c r="L799" t="str">
        <f>IF(Table1[[#This Row],[a_uiqm]]&lt;Table1[[#This Row],[c_uiqm]],"Naik","Turun")</f>
        <v>Turun</v>
      </c>
      <c r="M799">
        <f>Table1[[#This Row],[c_uiqm]]-Table1[[#This Row],[a_uiqm]]</f>
        <v>-1.16638302754358</v>
      </c>
      <c r="N799" t="str">
        <f>IF(Table1[[#This Row],[a_uciqe]]&lt;Table1[[#This Row],[b_uciqe]],"Naik","Turun")</f>
        <v>Naik</v>
      </c>
      <c r="O799" t="str">
        <f>IF(Table1[[#This Row],[b_uciqe]]&lt;Table1[[#This Row],[c_uciqe]],"Naik","Turun")</f>
        <v>Naik</v>
      </c>
      <c r="P799" t="str">
        <f>IF(Table1[[#This Row],[a_uciqe]]&lt;Table1[[#This Row],[c_uciqe]],"Naik","Turun")</f>
        <v>Naik</v>
      </c>
      <c r="Q799" t="s">
        <v>10</v>
      </c>
      <c r="R799" t="s">
        <v>19</v>
      </c>
      <c r="S799" t="s">
        <v>19</v>
      </c>
      <c r="T799" t="s">
        <v>19</v>
      </c>
    </row>
    <row r="800" spans="1:20" hidden="1" x14ac:dyDescent="0.25">
      <c r="A800">
        <v>798</v>
      </c>
      <c r="B800" t="s">
        <v>811</v>
      </c>
      <c r="C800" t="s">
        <v>12</v>
      </c>
      <c r="D800">
        <v>2.8925331974309798</v>
      </c>
      <c r="E800">
        <v>1.3314765345522199</v>
      </c>
      <c r="F800">
        <v>2.9386956980228001</v>
      </c>
      <c r="G800">
        <v>1.31470606771881</v>
      </c>
      <c r="H800">
        <v>2.4163221167344999</v>
      </c>
      <c r="I800">
        <v>2.6760528800917101</v>
      </c>
      <c r="J800" t="str">
        <f>IF(Table1[[#This Row],[a_uiqm]]&lt;Table1[[#This Row],[b_uiqm]],"Naik","Turun")</f>
        <v>Naik</v>
      </c>
      <c r="K800" t="str">
        <f>IF(Table1[[#This Row],[b_uiqm]]&lt;Table1[[#This Row],[c_uiqm]],"Naik","Turun")</f>
        <v>Turun</v>
      </c>
      <c r="L800" t="str">
        <f>IF(Table1[[#This Row],[a_uiqm]]&lt;Table1[[#This Row],[c_uiqm]],"Naik","Turun")</f>
        <v>Turun</v>
      </c>
      <c r="M800">
        <f>Table1[[#This Row],[c_uiqm]]-Table1[[#This Row],[a_uiqm]]</f>
        <v>-0.47621108069647988</v>
      </c>
      <c r="N800" t="str">
        <f>IF(Table1[[#This Row],[a_uciqe]]&lt;Table1[[#This Row],[b_uciqe]],"Naik","Turun")</f>
        <v>Turun</v>
      </c>
      <c r="O800" t="str">
        <f>IF(Table1[[#This Row],[b_uciqe]]&lt;Table1[[#This Row],[c_uciqe]],"Naik","Turun")</f>
        <v>Naik</v>
      </c>
      <c r="P800" t="str">
        <f>IF(Table1[[#This Row],[a_uciqe]]&lt;Table1[[#This Row],[c_uciqe]],"Naik","Turun")</f>
        <v>Naik</v>
      </c>
      <c r="Q800" t="s">
        <v>12</v>
      </c>
      <c r="R800" t="s">
        <v>19</v>
      </c>
      <c r="S800" t="s">
        <v>19</v>
      </c>
      <c r="T800" t="s">
        <v>19</v>
      </c>
    </row>
    <row r="801" spans="1:20" hidden="1" x14ac:dyDescent="0.25">
      <c r="A801">
        <v>799</v>
      </c>
      <c r="B801" t="s">
        <v>812</v>
      </c>
      <c r="C801" t="s">
        <v>19</v>
      </c>
      <c r="D801">
        <v>2.7137047390712601</v>
      </c>
      <c r="E801">
        <v>1.4288088389773601</v>
      </c>
      <c r="F801">
        <v>2.6913632055923999</v>
      </c>
      <c r="G801">
        <v>1.46027641631191</v>
      </c>
      <c r="H801">
        <v>1.6976376524675301</v>
      </c>
      <c r="I801">
        <v>4.2788263283770203</v>
      </c>
      <c r="J801" t="str">
        <f>IF(Table1[[#This Row],[a_uiqm]]&lt;Table1[[#This Row],[b_uiqm]],"Naik","Turun")</f>
        <v>Turun</v>
      </c>
      <c r="K801" t="str">
        <f>IF(Table1[[#This Row],[b_uiqm]]&lt;Table1[[#This Row],[c_uiqm]],"Naik","Turun")</f>
        <v>Turun</v>
      </c>
      <c r="L801" t="str">
        <f>IF(Table1[[#This Row],[a_uiqm]]&lt;Table1[[#This Row],[c_uiqm]],"Naik","Turun")</f>
        <v>Turun</v>
      </c>
      <c r="M801">
        <f>Table1[[#This Row],[c_uiqm]]-Table1[[#This Row],[a_uiqm]]</f>
        <v>-1.01606708660373</v>
      </c>
      <c r="N801" t="str">
        <f>IF(Table1[[#This Row],[a_uciqe]]&lt;Table1[[#This Row],[b_uciqe]],"Naik","Turun")</f>
        <v>Naik</v>
      </c>
      <c r="O801" t="str">
        <f>IF(Table1[[#This Row],[b_uciqe]]&lt;Table1[[#This Row],[c_uciqe]],"Naik","Turun")</f>
        <v>Naik</v>
      </c>
      <c r="P801" t="str">
        <f>IF(Table1[[#This Row],[a_uciqe]]&lt;Table1[[#This Row],[c_uciqe]],"Naik","Turun")</f>
        <v>Naik</v>
      </c>
      <c r="Q801" t="s">
        <v>19</v>
      </c>
      <c r="R801" t="s">
        <v>19</v>
      </c>
      <c r="S801" t="s">
        <v>19</v>
      </c>
      <c r="T801" t="s">
        <v>19</v>
      </c>
    </row>
    <row r="802" spans="1:20" hidden="1" x14ac:dyDescent="0.25">
      <c r="A802">
        <v>800</v>
      </c>
      <c r="B802" t="s">
        <v>813</v>
      </c>
      <c r="C802" t="s">
        <v>10</v>
      </c>
      <c r="D802">
        <v>2.1233645660981102</v>
      </c>
      <c r="E802">
        <v>1.1566261843205099</v>
      </c>
      <c r="F802">
        <v>2.0827665816036598</v>
      </c>
      <c r="G802">
        <v>1.1103114098879401</v>
      </c>
      <c r="H802">
        <v>2.0844557879662302</v>
      </c>
      <c r="I802">
        <v>1.75265284110352</v>
      </c>
      <c r="J802" t="str">
        <f>IF(Table1[[#This Row],[a_uiqm]]&lt;Table1[[#This Row],[b_uiqm]],"Naik","Turun")</f>
        <v>Turun</v>
      </c>
      <c r="K802" t="str">
        <f>IF(Table1[[#This Row],[b_uiqm]]&lt;Table1[[#This Row],[c_uiqm]],"Naik","Turun")</f>
        <v>Naik</v>
      </c>
      <c r="L802" t="str">
        <f>IF(Table1[[#This Row],[a_uiqm]]&lt;Table1[[#This Row],[c_uiqm]],"Naik","Turun")</f>
        <v>Turun</v>
      </c>
      <c r="M802">
        <f>Table1[[#This Row],[c_uiqm]]-Table1[[#This Row],[a_uiqm]]</f>
        <v>-3.8908778131879984E-2</v>
      </c>
      <c r="N802" t="str">
        <f>IF(Table1[[#This Row],[a_uciqe]]&lt;Table1[[#This Row],[b_uciqe]],"Naik","Turun")</f>
        <v>Turun</v>
      </c>
      <c r="O802" t="str">
        <f>IF(Table1[[#This Row],[b_uciqe]]&lt;Table1[[#This Row],[c_uciqe]],"Naik","Turun")</f>
        <v>Naik</v>
      </c>
      <c r="P802" t="str">
        <f>IF(Table1[[#This Row],[a_uciqe]]&lt;Table1[[#This Row],[c_uciqe]],"Naik","Turun")</f>
        <v>Naik</v>
      </c>
      <c r="Q802" t="s">
        <v>10</v>
      </c>
      <c r="R802" t="s">
        <v>19</v>
      </c>
      <c r="S802" t="s">
        <v>19</v>
      </c>
      <c r="T802" t="s">
        <v>19</v>
      </c>
    </row>
    <row r="803" spans="1:20" hidden="1" x14ac:dyDescent="0.25">
      <c r="A803">
        <v>801</v>
      </c>
      <c r="B803" t="s">
        <v>814</v>
      </c>
      <c r="C803" t="s">
        <v>19</v>
      </c>
      <c r="D803">
        <v>3.2711224667946399</v>
      </c>
      <c r="E803">
        <v>1.0884266028082901</v>
      </c>
      <c r="F803">
        <v>3.2440585617790099</v>
      </c>
      <c r="G803">
        <v>1.09897826816611</v>
      </c>
      <c r="H803">
        <v>2.2479556229619599</v>
      </c>
      <c r="I803">
        <v>2.68881858755846</v>
      </c>
      <c r="J803" t="str">
        <f>IF(Table1[[#This Row],[a_uiqm]]&lt;Table1[[#This Row],[b_uiqm]],"Naik","Turun")</f>
        <v>Turun</v>
      </c>
      <c r="K803" t="str">
        <f>IF(Table1[[#This Row],[b_uiqm]]&lt;Table1[[#This Row],[c_uiqm]],"Naik","Turun")</f>
        <v>Turun</v>
      </c>
      <c r="L803" t="str">
        <f>IF(Table1[[#This Row],[a_uiqm]]&lt;Table1[[#This Row],[c_uiqm]],"Naik","Turun")</f>
        <v>Turun</v>
      </c>
      <c r="M803">
        <f>Table1[[#This Row],[c_uiqm]]-Table1[[#This Row],[a_uiqm]]</f>
        <v>-1.02316684383268</v>
      </c>
      <c r="N803" t="str">
        <f>IF(Table1[[#This Row],[a_uciqe]]&lt;Table1[[#This Row],[b_uciqe]],"Naik","Turun")</f>
        <v>Naik</v>
      </c>
      <c r="O803" t="str">
        <f>IF(Table1[[#This Row],[b_uciqe]]&lt;Table1[[#This Row],[c_uciqe]],"Naik","Turun")</f>
        <v>Naik</v>
      </c>
      <c r="P803" t="str">
        <f>IF(Table1[[#This Row],[a_uciqe]]&lt;Table1[[#This Row],[c_uciqe]],"Naik","Turun")</f>
        <v>Naik</v>
      </c>
      <c r="Q803" t="s">
        <v>19</v>
      </c>
      <c r="R803" t="s">
        <v>19</v>
      </c>
      <c r="S803" t="s">
        <v>19</v>
      </c>
      <c r="T803" t="s">
        <v>19</v>
      </c>
    </row>
    <row r="804" spans="1:20" x14ac:dyDescent="0.25">
      <c r="A804">
        <v>574</v>
      </c>
      <c r="B804" t="s">
        <v>587</v>
      </c>
      <c r="C804" t="s">
        <v>12</v>
      </c>
      <c r="D804">
        <v>3.2450580483759901</v>
      </c>
      <c r="E804">
        <v>1.2537972228902301</v>
      </c>
      <c r="F804">
        <v>3.24688876041396</v>
      </c>
      <c r="G804">
        <v>1.2648217136129101</v>
      </c>
      <c r="H804">
        <v>1.8851778003328801</v>
      </c>
      <c r="I804">
        <v>4.7500643416827097</v>
      </c>
      <c r="J804" t="str">
        <f>IF(Table1[[#This Row],[a_uiqm]]&lt;Table1[[#This Row],[b_uiqm]],"Naik","Turun")</f>
        <v>Naik</v>
      </c>
      <c r="K804" t="str">
        <f>IF(Table1[[#This Row],[b_uiqm]]&lt;Table1[[#This Row],[c_uiqm]],"Naik","Turun")</f>
        <v>Turun</v>
      </c>
      <c r="L804" t="str">
        <f>IF(Table1[[#This Row],[a_uiqm]]&lt;Table1[[#This Row],[c_uiqm]],"Naik","Turun")</f>
        <v>Turun</v>
      </c>
      <c r="M804">
        <f>Table1[[#This Row],[c_uiqm]]-Table1[[#This Row],[a_uiqm]]</f>
        <v>-1.35988024804311</v>
      </c>
      <c r="N804" t="str">
        <f>IF(Table1[[#This Row],[a_uciqe]]&lt;Table1[[#This Row],[b_uciqe]],"Naik","Turun")</f>
        <v>Naik</v>
      </c>
      <c r="O804" t="str">
        <f>IF(Table1[[#This Row],[b_uciqe]]&lt;Table1[[#This Row],[c_uciqe]],"Naik","Turun")</f>
        <v>Naik</v>
      </c>
      <c r="P804" t="str">
        <f>IF(Table1[[#This Row],[a_uciqe]]&lt;Table1[[#This Row],[c_uciqe]],"Naik","Turun")</f>
        <v>Naik</v>
      </c>
      <c r="Q804" t="s">
        <v>12</v>
      </c>
      <c r="R804" t="s">
        <v>78</v>
      </c>
      <c r="S804" t="s">
        <v>78</v>
      </c>
      <c r="T804" t="s">
        <v>19</v>
      </c>
    </row>
    <row r="805" spans="1:20" hidden="1" x14ac:dyDescent="0.25">
      <c r="A805">
        <v>803</v>
      </c>
      <c r="B805" t="s">
        <v>816</v>
      </c>
      <c r="C805" t="s">
        <v>12</v>
      </c>
      <c r="D805">
        <v>2.11131843629075</v>
      </c>
      <c r="E805">
        <v>1.3648087746519599</v>
      </c>
      <c r="F805">
        <v>2.2919376955333299</v>
      </c>
      <c r="G805">
        <v>1.40421234479402</v>
      </c>
      <c r="H805">
        <v>1.86570295044112</v>
      </c>
      <c r="I805">
        <v>3.6435058884376499</v>
      </c>
      <c r="J805" t="str">
        <f>IF(Table1[[#This Row],[a_uiqm]]&lt;Table1[[#This Row],[b_uiqm]],"Naik","Turun")</f>
        <v>Naik</v>
      </c>
      <c r="K805" t="str">
        <f>IF(Table1[[#This Row],[b_uiqm]]&lt;Table1[[#This Row],[c_uiqm]],"Naik","Turun")</f>
        <v>Turun</v>
      </c>
      <c r="L805" t="str">
        <f>IF(Table1[[#This Row],[a_uiqm]]&lt;Table1[[#This Row],[c_uiqm]],"Naik","Turun")</f>
        <v>Turun</v>
      </c>
      <c r="M805">
        <f>Table1[[#This Row],[c_uiqm]]-Table1[[#This Row],[a_uiqm]]</f>
        <v>-0.24561548584963</v>
      </c>
      <c r="N805" t="str">
        <f>IF(Table1[[#This Row],[a_uciqe]]&lt;Table1[[#This Row],[b_uciqe]],"Naik","Turun")</f>
        <v>Naik</v>
      </c>
      <c r="O805" t="str">
        <f>IF(Table1[[#This Row],[b_uciqe]]&lt;Table1[[#This Row],[c_uciqe]],"Naik","Turun")</f>
        <v>Naik</v>
      </c>
      <c r="P805" t="str">
        <f>IF(Table1[[#This Row],[a_uciqe]]&lt;Table1[[#This Row],[c_uciqe]],"Naik","Turun")</f>
        <v>Naik</v>
      </c>
      <c r="Q805" t="s">
        <v>12</v>
      </c>
      <c r="R805" t="s">
        <v>19</v>
      </c>
      <c r="S805" t="s">
        <v>19</v>
      </c>
      <c r="T805" t="s">
        <v>19</v>
      </c>
    </row>
    <row r="806" spans="1:20" hidden="1" x14ac:dyDescent="0.25">
      <c r="A806">
        <v>804</v>
      </c>
      <c r="B806" t="s">
        <v>817</v>
      </c>
      <c r="C806" t="s">
        <v>19</v>
      </c>
      <c r="D806">
        <v>3.3379069839690798</v>
      </c>
      <c r="E806">
        <v>1.03620067467767</v>
      </c>
      <c r="F806">
        <v>3.32090833808935</v>
      </c>
      <c r="G806">
        <v>1.06533952585116</v>
      </c>
      <c r="H806">
        <v>2.5911905640613702</v>
      </c>
      <c r="I806">
        <v>1.67601946166378</v>
      </c>
      <c r="J806" t="str">
        <f>IF(Table1[[#This Row],[a_uiqm]]&lt;Table1[[#This Row],[b_uiqm]],"Naik","Turun")</f>
        <v>Turun</v>
      </c>
      <c r="K806" t="str">
        <f>IF(Table1[[#This Row],[b_uiqm]]&lt;Table1[[#This Row],[c_uiqm]],"Naik","Turun")</f>
        <v>Turun</v>
      </c>
      <c r="L806" t="str">
        <f>IF(Table1[[#This Row],[a_uiqm]]&lt;Table1[[#This Row],[c_uiqm]],"Naik","Turun")</f>
        <v>Turun</v>
      </c>
      <c r="M806">
        <f>Table1[[#This Row],[c_uiqm]]-Table1[[#This Row],[a_uiqm]]</f>
        <v>-0.74671641990770965</v>
      </c>
      <c r="N806" t="str">
        <f>IF(Table1[[#This Row],[a_uciqe]]&lt;Table1[[#This Row],[b_uciqe]],"Naik","Turun")</f>
        <v>Naik</v>
      </c>
      <c r="O806" t="str">
        <f>IF(Table1[[#This Row],[b_uciqe]]&lt;Table1[[#This Row],[c_uciqe]],"Naik","Turun")</f>
        <v>Naik</v>
      </c>
      <c r="P806" t="str">
        <f>IF(Table1[[#This Row],[a_uciqe]]&lt;Table1[[#This Row],[c_uciqe]],"Naik","Turun")</f>
        <v>Naik</v>
      </c>
      <c r="Q806" t="s">
        <v>19</v>
      </c>
      <c r="R806" t="s">
        <v>19</v>
      </c>
      <c r="S806" t="s">
        <v>19</v>
      </c>
      <c r="T806" t="s">
        <v>19</v>
      </c>
    </row>
    <row r="807" spans="1:20" hidden="1" x14ac:dyDescent="0.25">
      <c r="A807">
        <v>805</v>
      </c>
      <c r="B807" t="s">
        <v>818</v>
      </c>
      <c r="C807" t="s">
        <v>10</v>
      </c>
      <c r="D807">
        <v>2.7264180847648198</v>
      </c>
      <c r="E807">
        <v>1.4100823986881099</v>
      </c>
      <c r="F807">
        <v>2.69531829871215</v>
      </c>
      <c r="G807">
        <v>1.4517070983192299</v>
      </c>
      <c r="H807">
        <v>1.8516321636100399</v>
      </c>
      <c r="I807">
        <v>3.74762096098251</v>
      </c>
      <c r="J807" t="str">
        <f>IF(Table1[[#This Row],[a_uiqm]]&lt;Table1[[#This Row],[b_uiqm]],"Naik","Turun")</f>
        <v>Turun</v>
      </c>
      <c r="K807" t="str">
        <f>IF(Table1[[#This Row],[b_uiqm]]&lt;Table1[[#This Row],[c_uiqm]],"Naik","Turun")</f>
        <v>Turun</v>
      </c>
      <c r="L807" t="str">
        <f>IF(Table1[[#This Row],[a_uiqm]]&lt;Table1[[#This Row],[c_uiqm]],"Naik","Turun")</f>
        <v>Turun</v>
      </c>
      <c r="M807">
        <f>Table1[[#This Row],[c_uiqm]]-Table1[[#This Row],[a_uiqm]]</f>
        <v>-0.87478592115477993</v>
      </c>
      <c r="N807" t="str">
        <f>IF(Table1[[#This Row],[a_uciqe]]&lt;Table1[[#This Row],[b_uciqe]],"Naik","Turun")</f>
        <v>Naik</v>
      </c>
      <c r="O807" t="str">
        <f>IF(Table1[[#This Row],[b_uciqe]]&lt;Table1[[#This Row],[c_uciqe]],"Naik","Turun")</f>
        <v>Naik</v>
      </c>
      <c r="P807" t="str">
        <f>IF(Table1[[#This Row],[a_uciqe]]&lt;Table1[[#This Row],[c_uciqe]],"Naik","Turun")</f>
        <v>Naik</v>
      </c>
      <c r="Q807" t="s">
        <v>10</v>
      </c>
      <c r="R807" t="s">
        <v>19</v>
      </c>
      <c r="S807" t="s">
        <v>19</v>
      </c>
      <c r="T807" t="s">
        <v>19</v>
      </c>
    </row>
    <row r="808" spans="1:20" hidden="1" x14ac:dyDescent="0.25">
      <c r="A808">
        <v>806</v>
      </c>
      <c r="B808" t="s">
        <v>819</v>
      </c>
      <c r="C808" t="s">
        <v>12</v>
      </c>
      <c r="D808">
        <v>2.5550146255578898</v>
      </c>
      <c r="E808">
        <v>0.63309213240500595</v>
      </c>
      <c r="F808">
        <v>2.6012508576075701</v>
      </c>
      <c r="G808">
        <v>0.636518922288836</v>
      </c>
      <c r="H808">
        <v>2.5810537264720401</v>
      </c>
      <c r="I808">
        <v>1.02090979133695</v>
      </c>
      <c r="J808" t="str">
        <f>IF(Table1[[#This Row],[a_uiqm]]&lt;Table1[[#This Row],[b_uiqm]],"Naik","Turun")</f>
        <v>Naik</v>
      </c>
      <c r="K808" t="str">
        <f>IF(Table1[[#This Row],[b_uiqm]]&lt;Table1[[#This Row],[c_uiqm]],"Naik","Turun")</f>
        <v>Turun</v>
      </c>
      <c r="L808" t="str">
        <f>IF(Table1[[#This Row],[a_uiqm]]&lt;Table1[[#This Row],[c_uiqm]],"Naik","Turun")</f>
        <v>Naik</v>
      </c>
      <c r="M808">
        <f>Table1[[#This Row],[c_uiqm]]-Table1[[#This Row],[a_uiqm]]</f>
        <v>2.6039100914150293E-2</v>
      </c>
      <c r="N808" t="str">
        <f>IF(Table1[[#This Row],[a_uciqe]]&lt;Table1[[#This Row],[b_uciqe]],"Naik","Turun")</f>
        <v>Naik</v>
      </c>
      <c r="O808" t="str">
        <f>IF(Table1[[#This Row],[b_uciqe]]&lt;Table1[[#This Row],[c_uciqe]],"Naik","Turun")</f>
        <v>Naik</v>
      </c>
      <c r="P808" t="str">
        <f>IF(Table1[[#This Row],[a_uciqe]]&lt;Table1[[#This Row],[c_uciqe]],"Naik","Turun")</f>
        <v>Naik</v>
      </c>
      <c r="Q808" t="s">
        <v>12</v>
      </c>
      <c r="R808" t="s">
        <v>19</v>
      </c>
      <c r="S808" t="s">
        <v>19</v>
      </c>
      <c r="T808" t="s">
        <v>19</v>
      </c>
    </row>
    <row r="809" spans="1:20" x14ac:dyDescent="0.25">
      <c r="A809">
        <v>582</v>
      </c>
      <c r="B809" t="s">
        <v>595</v>
      </c>
      <c r="C809" t="s">
        <v>12</v>
      </c>
      <c r="D809">
        <v>3.15133942043752</v>
      </c>
      <c r="E809">
        <v>1.1358263644058799</v>
      </c>
      <c r="F809">
        <v>3.2014253164067301</v>
      </c>
      <c r="G809">
        <v>1.10328143849511</v>
      </c>
      <c r="H809">
        <v>2.5715689472396202</v>
      </c>
      <c r="I809">
        <v>2.5369808638396898</v>
      </c>
      <c r="J809" t="str">
        <f>IF(Table1[[#This Row],[a_uiqm]]&lt;Table1[[#This Row],[b_uiqm]],"Naik","Turun")</f>
        <v>Naik</v>
      </c>
      <c r="K809" t="str">
        <f>IF(Table1[[#This Row],[b_uiqm]]&lt;Table1[[#This Row],[c_uiqm]],"Naik","Turun")</f>
        <v>Turun</v>
      </c>
      <c r="L809" t="str">
        <f>IF(Table1[[#This Row],[a_uiqm]]&lt;Table1[[#This Row],[c_uiqm]],"Naik","Turun")</f>
        <v>Turun</v>
      </c>
      <c r="M809">
        <f>Table1[[#This Row],[c_uiqm]]-Table1[[#This Row],[a_uiqm]]</f>
        <v>-0.57977047319789987</v>
      </c>
      <c r="N809" t="str">
        <f>IF(Table1[[#This Row],[a_uciqe]]&lt;Table1[[#This Row],[b_uciqe]],"Naik","Turun")</f>
        <v>Turun</v>
      </c>
      <c r="O809" t="str">
        <f>IF(Table1[[#This Row],[b_uciqe]]&lt;Table1[[#This Row],[c_uciqe]],"Naik","Turun")</f>
        <v>Naik</v>
      </c>
      <c r="P809" t="str">
        <f>IF(Table1[[#This Row],[a_uciqe]]&lt;Table1[[#This Row],[c_uciqe]],"Naik","Turun")</f>
        <v>Naik</v>
      </c>
      <c r="Q809" t="s">
        <v>12</v>
      </c>
      <c r="R809" t="s">
        <v>78</v>
      </c>
      <c r="S809" t="s">
        <v>78</v>
      </c>
      <c r="T809" t="s">
        <v>78</v>
      </c>
    </row>
    <row r="810" spans="1:20" hidden="1" x14ac:dyDescent="0.25">
      <c r="A810">
        <v>808</v>
      </c>
      <c r="B810" t="s">
        <v>821</v>
      </c>
      <c r="C810" t="s">
        <v>10</v>
      </c>
      <c r="D810">
        <v>2.88434739453582</v>
      </c>
      <c r="E810">
        <v>0.98976483899765</v>
      </c>
      <c r="F810">
        <v>2.82968558902038</v>
      </c>
      <c r="G810">
        <v>0.97910629764291102</v>
      </c>
      <c r="H810">
        <v>2.2951868281341201</v>
      </c>
      <c r="I810">
        <v>2.05014582623404</v>
      </c>
      <c r="J810" t="str">
        <f>IF(Table1[[#This Row],[a_uiqm]]&lt;Table1[[#This Row],[b_uiqm]],"Naik","Turun")</f>
        <v>Turun</v>
      </c>
      <c r="K810" t="str">
        <f>IF(Table1[[#This Row],[b_uiqm]]&lt;Table1[[#This Row],[c_uiqm]],"Naik","Turun")</f>
        <v>Turun</v>
      </c>
      <c r="L810" t="str">
        <f>IF(Table1[[#This Row],[a_uiqm]]&lt;Table1[[#This Row],[c_uiqm]],"Naik","Turun")</f>
        <v>Turun</v>
      </c>
      <c r="M810">
        <f>Table1[[#This Row],[c_uiqm]]-Table1[[#This Row],[a_uiqm]]</f>
        <v>-0.58916056640169989</v>
      </c>
      <c r="N810" t="str">
        <f>IF(Table1[[#This Row],[a_uciqe]]&lt;Table1[[#This Row],[b_uciqe]],"Naik","Turun")</f>
        <v>Turun</v>
      </c>
      <c r="O810" t="str">
        <f>IF(Table1[[#This Row],[b_uciqe]]&lt;Table1[[#This Row],[c_uciqe]],"Naik","Turun")</f>
        <v>Naik</v>
      </c>
      <c r="P810" t="str">
        <f>IF(Table1[[#This Row],[a_uciqe]]&lt;Table1[[#This Row],[c_uciqe]],"Naik","Turun")</f>
        <v>Naik</v>
      </c>
      <c r="Q810" t="s">
        <v>10</v>
      </c>
      <c r="R810" t="s">
        <v>19</v>
      </c>
      <c r="S810" t="s">
        <v>19</v>
      </c>
      <c r="T810" t="s">
        <v>19</v>
      </c>
    </row>
    <row r="811" spans="1:20" hidden="1" x14ac:dyDescent="0.25">
      <c r="A811">
        <v>809</v>
      </c>
      <c r="B811" t="s">
        <v>822</v>
      </c>
      <c r="C811" t="s">
        <v>12</v>
      </c>
      <c r="D811">
        <v>3.1111064884146402</v>
      </c>
      <c r="E811">
        <v>0.99480478950147799</v>
      </c>
      <c r="F811">
        <v>3.10454974408484</v>
      </c>
      <c r="G811">
        <v>0.95567315206458703</v>
      </c>
      <c r="H811">
        <v>2.0389171581409502</v>
      </c>
      <c r="I811">
        <v>3.3318992402686498</v>
      </c>
      <c r="J811" t="str">
        <f>IF(Table1[[#This Row],[a_uiqm]]&lt;Table1[[#This Row],[b_uiqm]],"Naik","Turun")</f>
        <v>Turun</v>
      </c>
      <c r="K811" t="str">
        <f>IF(Table1[[#This Row],[b_uiqm]]&lt;Table1[[#This Row],[c_uiqm]],"Naik","Turun")</f>
        <v>Turun</v>
      </c>
      <c r="L811" t="str">
        <f>IF(Table1[[#This Row],[a_uiqm]]&lt;Table1[[#This Row],[c_uiqm]],"Naik","Turun")</f>
        <v>Turun</v>
      </c>
      <c r="M811">
        <f>Table1[[#This Row],[c_uiqm]]-Table1[[#This Row],[a_uiqm]]</f>
        <v>-1.07218933027369</v>
      </c>
      <c r="N811" t="str">
        <f>IF(Table1[[#This Row],[a_uciqe]]&lt;Table1[[#This Row],[b_uciqe]],"Naik","Turun")</f>
        <v>Turun</v>
      </c>
      <c r="O811" t="str">
        <f>IF(Table1[[#This Row],[b_uciqe]]&lt;Table1[[#This Row],[c_uciqe]],"Naik","Turun")</f>
        <v>Naik</v>
      </c>
      <c r="P811" t="str">
        <f>IF(Table1[[#This Row],[a_uciqe]]&lt;Table1[[#This Row],[c_uciqe]],"Naik","Turun")</f>
        <v>Naik</v>
      </c>
      <c r="Q811" t="s">
        <v>12</v>
      </c>
      <c r="R811" t="s">
        <v>19</v>
      </c>
      <c r="S811" t="s">
        <v>19</v>
      </c>
      <c r="T811" t="s">
        <v>19</v>
      </c>
    </row>
    <row r="812" spans="1:20" hidden="1" x14ac:dyDescent="0.25">
      <c r="A812">
        <v>810</v>
      </c>
      <c r="B812" t="s">
        <v>823</v>
      </c>
      <c r="C812" t="s">
        <v>12</v>
      </c>
      <c r="D812">
        <v>2.32725484297073</v>
      </c>
      <c r="E812">
        <v>1.5343010431433199</v>
      </c>
      <c r="F812">
        <v>2.2213906232071401</v>
      </c>
      <c r="G812">
        <v>1.5779003534596101</v>
      </c>
      <c r="H812">
        <v>2.3704937204718699</v>
      </c>
      <c r="I812">
        <v>3.0578243138868002</v>
      </c>
      <c r="J812" t="str">
        <f>IF(Table1[[#This Row],[a_uiqm]]&lt;Table1[[#This Row],[b_uiqm]],"Naik","Turun")</f>
        <v>Turun</v>
      </c>
      <c r="K812" t="str">
        <f>IF(Table1[[#This Row],[b_uiqm]]&lt;Table1[[#This Row],[c_uiqm]],"Naik","Turun")</f>
        <v>Naik</v>
      </c>
      <c r="L812" t="str">
        <f>IF(Table1[[#This Row],[a_uiqm]]&lt;Table1[[#This Row],[c_uiqm]],"Naik","Turun")</f>
        <v>Naik</v>
      </c>
      <c r="M812">
        <f>Table1[[#This Row],[c_uiqm]]-Table1[[#This Row],[a_uiqm]]</f>
        <v>4.3238877501139861E-2</v>
      </c>
      <c r="N812" t="str">
        <f>IF(Table1[[#This Row],[a_uciqe]]&lt;Table1[[#This Row],[b_uciqe]],"Naik","Turun")</f>
        <v>Naik</v>
      </c>
      <c r="O812" t="str">
        <f>IF(Table1[[#This Row],[b_uciqe]]&lt;Table1[[#This Row],[c_uciqe]],"Naik","Turun")</f>
        <v>Naik</v>
      </c>
      <c r="P812" t="str">
        <f>IF(Table1[[#This Row],[a_uciqe]]&lt;Table1[[#This Row],[c_uciqe]],"Naik","Turun")</f>
        <v>Naik</v>
      </c>
      <c r="Q812" t="s">
        <v>12</v>
      </c>
      <c r="R812" t="s">
        <v>19</v>
      </c>
      <c r="S812" t="s">
        <v>19</v>
      </c>
      <c r="T812" t="s">
        <v>19</v>
      </c>
    </row>
    <row r="813" spans="1:20" x14ac:dyDescent="0.25">
      <c r="A813">
        <v>602</v>
      </c>
      <c r="B813" t="s">
        <v>615</v>
      </c>
      <c r="C813" t="s">
        <v>12</v>
      </c>
      <c r="D813">
        <v>2.2692496501339399</v>
      </c>
      <c r="E813">
        <v>1.03041965580394</v>
      </c>
      <c r="F813">
        <v>2.3879125416495599</v>
      </c>
      <c r="G813">
        <v>1.02066395157533</v>
      </c>
      <c r="H813">
        <v>2.6038438547343499</v>
      </c>
      <c r="I813">
        <v>1.7851477528987401</v>
      </c>
      <c r="J813" t="str">
        <f>IF(Table1[[#This Row],[a_uiqm]]&lt;Table1[[#This Row],[b_uiqm]],"Naik","Turun")</f>
        <v>Naik</v>
      </c>
      <c r="K813" t="str">
        <f>IF(Table1[[#This Row],[b_uiqm]]&lt;Table1[[#This Row],[c_uiqm]],"Naik","Turun")</f>
        <v>Naik</v>
      </c>
      <c r="L813" t="str">
        <f>IF(Table1[[#This Row],[a_uiqm]]&lt;Table1[[#This Row],[c_uiqm]],"Naik","Turun")</f>
        <v>Naik</v>
      </c>
      <c r="M813">
        <f>Table1[[#This Row],[c_uiqm]]-Table1[[#This Row],[a_uiqm]]</f>
        <v>0.33459420460041001</v>
      </c>
      <c r="N813" t="str">
        <f>IF(Table1[[#This Row],[a_uciqe]]&lt;Table1[[#This Row],[b_uciqe]],"Naik","Turun")</f>
        <v>Turun</v>
      </c>
      <c r="O813" t="str">
        <f>IF(Table1[[#This Row],[b_uciqe]]&lt;Table1[[#This Row],[c_uciqe]],"Naik","Turun")</f>
        <v>Naik</v>
      </c>
      <c r="P813" t="str">
        <f>IF(Table1[[#This Row],[a_uciqe]]&lt;Table1[[#This Row],[c_uciqe]],"Naik","Turun")</f>
        <v>Naik</v>
      </c>
      <c r="Q813" t="s">
        <v>12</v>
      </c>
      <c r="R813" t="s">
        <v>78</v>
      </c>
      <c r="S813" t="s">
        <v>78</v>
      </c>
      <c r="T813" t="s">
        <v>78</v>
      </c>
    </row>
    <row r="814" spans="1:20" x14ac:dyDescent="0.25">
      <c r="A814">
        <v>679</v>
      </c>
      <c r="B814" t="s">
        <v>692</v>
      </c>
      <c r="C814" t="s">
        <v>12</v>
      </c>
      <c r="D814">
        <v>2.1103201180137501</v>
      </c>
      <c r="E814">
        <v>0.62597471331477295</v>
      </c>
      <c r="F814">
        <v>2.32424188742772</v>
      </c>
      <c r="G814">
        <v>0.63783412037288501</v>
      </c>
      <c r="H814">
        <v>2.6257529661735499</v>
      </c>
      <c r="I814">
        <v>0.79139426199721796</v>
      </c>
      <c r="J814" t="str">
        <f>IF(Table1[[#This Row],[a_uiqm]]&lt;Table1[[#This Row],[b_uiqm]],"Naik","Turun")</f>
        <v>Naik</v>
      </c>
      <c r="K814" t="str">
        <f>IF(Table1[[#This Row],[b_uiqm]]&lt;Table1[[#This Row],[c_uiqm]],"Naik","Turun")</f>
        <v>Naik</v>
      </c>
      <c r="L814" t="str">
        <f>IF(Table1[[#This Row],[a_uiqm]]&lt;Table1[[#This Row],[c_uiqm]],"Naik","Turun")</f>
        <v>Naik</v>
      </c>
      <c r="M814">
        <f>Table1[[#This Row],[c_uiqm]]-Table1[[#This Row],[a_uiqm]]</f>
        <v>0.51543284815979984</v>
      </c>
      <c r="N814" t="str">
        <f>IF(Table1[[#This Row],[a_uciqe]]&lt;Table1[[#This Row],[b_uciqe]],"Naik","Turun")</f>
        <v>Naik</v>
      </c>
      <c r="O814" t="str">
        <f>IF(Table1[[#This Row],[b_uciqe]]&lt;Table1[[#This Row],[c_uciqe]],"Naik","Turun")</f>
        <v>Naik</v>
      </c>
      <c r="P814" t="str">
        <f>IF(Table1[[#This Row],[a_uciqe]]&lt;Table1[[#This Row],[c_uciqe]],"Naik","Turun")</f>
        <v>Naik</v>
      </c>
      <c r="Q814" t="s">
        <v>12</v>
      </c>
      <c r="R814" t="s">
        <v>78</v>
      </c>
      <c r="S814" t="s">
        <v>78</v>
      </c>
      <c r="T814" t="s">
        <v>78</v>
      </c>
    </row>
    <row r="815" spans="1:20" hidden="1" x14ac:dyDescent="0.25">
      <c r="A815">
        <v>813</v>
      </c>
      <c r="B815" t="s">
        <v>826</v>
      </c>
      <c r="C815" t="s">
        <v>12</v>
      </c>
      <c r="D815">
        <v>2.5739483652586901</v>
      </c>
      <c r="E815">
        <v>0.92170629813317595</v>
      </c>
      <c r="F815">
        <v>2.5848525549042001</v>
      </c>
      <c r="G815">
        <v>0.92837388987888303</v>
      </c>
      <c r="H815">
        <v>2.7977956316691301</v>
      </c>
      <c r="I815">
        <v>1.39661724233259</v>
      </c>
      <c r="J815" t="str">
        <f>IF(Table1[[#This Row],[a_uiqm]]&lt;Table1[[#This Row],[b_uiqm]],"Naik","Turun")</f>
        <v>Naik</v>
      </c>
      <c r="K815" t="str">
        <f>IF(Table1[[#This Row],[b_uiqm]]&lt;Table1[[#This Row],[c_uiqm]],"Naik","Turun")</f>
        <v>Naik</v>
      </c>
      <c r="L815" t="str">
        <f>IF(Table1[[#This Row],[a_uiqm]]&lt;Table1[[#This Row],[c_uiqm]],"Naik","Turun")</f>
        <v>Naik</v>
      </c>
      <c r="M815">
        <f>Table1[[#This Row],[c_uiqm]]-Table1[[#This Row],[a_uiqm]]</f>
        <v>0.22384726641044006</v>
      </c>
      <c r="N815" t="str">
        <f>IF(Table1[[#This Row],[a_uciqe]]&lt;Table1[[#This Row],[b_uciqe]],"Naik","Turun")</f>
        <v>Naik</v>
      </c>
      <c r="O815" t="str">
        <f>IF(Table1[[#This Row],[b_uciqe]]&lt;Table1[[#This Row],[c_uciqe]],"Naik","Turun")</f>
        <v>Naik</v>
      </c>
      <c r="P815" t="str">
        <f>IF(Table1[[#This Row],[a_uciqe]]&lt;Table1[[#This Row],[c_uciqe]],"Naik","Turun")</f>
        <v>Naik</v>
      </c>
      <c r="Q815" t="s">
        <v>12</v>
      </c>
      <c r="R815" t="s">
        <v>19</v>
      </c>
      <c r="S815" t="s">
        <v>19</v>
      </c>
      <c r="T815" t="s">
        <v>19</v>
      </c>
    </row>
    <row r="816" spans="1:20" hidden="1" x14ac:dyDescent="0.25">
      <c r="A816">
        <v>814</v>
      </c>
      <c r="B816" t="s">
        <v>827</v>
      </c>
      <c r="C816" t="s">
        <v>12</v>
      </c>
      <c r="D816">
        <v>2.1843368719440899</v>
      </c>
      <c r="E816">
        <v>1.15832605349243</v>
      </c>
      <c r="F816">
        <v>2.1654605261781499</v>
      </c>
      <c r="G816">
        <v>1.1997035853117299</v>
      </c>
      <c r="H816">
        <v>1.7813175072112699</v>
      </c>
      <c r="I816">
        <v>2.6027594187299399</v>
      </c>
      <c r="J816" t="str">
        <f>IF(Table1[[#This Row],[a_uiqm]]&lt;Table1[[#This Row],[b_uiqm]],"Naik","Turun")</f>
        <v>Turun</v>
      </c>
      <c r="K816" t="str">
        <f>IF(Table1[[#This Row],[b_uiqm]]&lt;Table1[[#This Row],[c_uiqm]],"Naik","Turun")</f>
        <v>Turun</v>
      </c>
      <c r="L816" t="str">
        <f>IF(Table1[[#This Row],[a_uiqm]]&lt;Table1[[#This Row],[c_uiqm]],"Naik","Turun")</f>
        <v>Turun</v>
      </c>
      <c r="M816">
        <f>Table1[[#This Row],[c_uiqm]]-Table1[[#This Row],[a_uiqm]]</f>
        <v>-0.40301936473281996</v>
      </c>
      <c r="N816" t="str">
        <f>IF(Table1[[#This Row],[a_uciqe]]&lt;Table1[[#This Row],[b_uciqe]],"Naik","Turun")</f>
        <v>Naik</v>
      </c>
      <c r="O816" t="str">
        <f>IF(Table1[[#This Row],[b_uciqe]]&lt;Table1[[#This Row],[c_uciqe]],"Naik","Turun")</f>
        <v>Naik</v>
      </c>
      <c r="P816" t="str">
        <f>IF(Table1[[#This Row],[a_uciqe]]&lt;Table1[[#This Row],[c_uciqe]],"Naik","Turun")</f>
        <v>Naik</v>
      </c>
      <c r="Q816" t="s">
        <v>12</v>
      </c>
      <c r="R816" t="s">
        <v>19</v>
      </c>
      <c r="S816" t="s">
        <v>19</v>
      </c>
      <c r="T816" t="s">
        <v>19</v>
      </c>
    </row>
    <row r="817" spans="1:20" hidden="1" x14ac:dyDescent="0.25">
      <c r="A817">
        <v>815</v>
      </c>
      <c r="B817" t="s">
        <v>828</v>
      </c>
      <c r="C817" t="s">
        <v>19</v>
      </c>
      <c r="D817">
        <v>3.08483956526389</v>
      </c>
      <c r="E817">
        <v>0.83041527271326598</v>
      </c>
      <c r="F817">
        <v>3.0630709848348001</v>
      </c>
      <c r="G817">
        <v>0.84276002735206201</v>
      </c>
      <c r="H817">
        <v>2.51800709651324</v>
      </c>
      <c r="I817">
        <v>2.0460391441074002</v>
      </c>
      <c r="J817" t="str">
        <f>IF(Table1[[#This Row],[a_uiqm]]&lt;Table1[[#This Row],[b_uiqm]],"Naik","Turun")</f>
        <v>Turun</v>
      </c>
      <c r="K817" t="str">
        <f>IF(Table1[[#This Row],[b_uiqm]]&lt;Table1[[#This Row],[c_uiqm]],"Naik","Turun")</f>
        <v>Turun</v>
      </c>
      <c r="L817" t="str">
        <f>IF(Table1[[#This Row],[a_uiqm]]&lt;Table1[[#This Row],[c_uiqm]],"Naik","Turun")</f>
        <v>Turun</v>
      </c>
      <c r="M817">
        <f>Table1[[#This Row],[c_uiqm]]-Table1[[#This Row],[a_uiqm]]</f>
        <v>-0.56683246875065008</v>
      </c>
      <c r="N817" t="str">
        <f>IF(Table1[[#This Row],[a_uciqe]]&lt;Table1[[#This Row],[b_uciqe]],"Naik","Turun")</f>
        <v>Naik</v>
      </c>
      <c r="O817" t="str">
        <f>IF(Table1[[#This Row],[b_uciqe]]&lt;Table1[[#This Row],[c_uciqe]],"Naik","Turun")</f>
        <v>Naik</v>
      </c>
      <c r="P817" t="str">
        <f>IF(Table1[[#This Row],[a_uciqe]]&lt;Table1[[#This Row],[c_uciqe]],"Naik","Turun")</f>
        <v>Naik</v>
      </c>
      <c r="Q817" t="s">
        <v>19</v>
      </c>
      <c r="R817" t="s">
        <v>19</v>
      </c>
      <c r="S817" t="s">
        <v>19</v>
      </c>
      <c r="T817" t="s">
        <v>19</v>
      </c>
    </row>
    <row r="818" spans="1:20" hidden="1" x14ac:dyDescent="0.25">
      <c r="A818">
        <v>816</v>
      </c>
      <c r="B818" t="s">
        <v>829</v>
      </c>
      <c r="C818" t="s">
        <v>12</v>
      </c>
      <c r="D818">
        <v>2.8137958335733702</v>
      </c>
      <c r="E818">
        <v>1.22205592325207</v>
      </c>
      <c r="F818">
        <v>2.79710408012971</v>
      </c>
      <c r="G818">
        <v>1.2010170628134</v>
      </c>
      <c r="H818">
        <v>2.29321517445582</v>
      </c>
      <c r="I818">
        <v>2.7617055748671802</v>
      </c>
      <c r="J818" t="str">
        <f>IF(Table1[[#This Row],[a_uiqm]]&lt;Table1[[#This Row],[b_uiqm]],"Naik","Turun")</f>
        <v>Turun</v>
      </c>
      <c r="K818" t="str">
        <f>IF(Table1[[#This Row],[b_uiqm]]&lt;Table1[[#This Row],[c_uiqm]],"Naik","Turun")</f>
        <v>Turun</v>
      </c>
      <c r="L818" t="str">
        <f>IF(Table1[[#This Row],[a_uiqm]]&lt;Table1[[#This Row],[c_uiqm]],"Naik","Turun")</f>
        <v>Turun</v>
      </c>
      <c r="M818">
        <f>Table1[[#This Row],[c_uiqm]]-Table1[[#This Row],[a_uiqm]]</f>
        <v>-0.52058065911755014</v>
      </c>
      <c r="N818" t="str">
        <f>IF(Table1[[#This Row],[a_uciqe]]&lt;Table1[[#This Row],[b_uciqe]],"Naik","Turun")</f>
        <v>Turun</v>
      </c>
      <c r="O818" t="str">
        <f>IF(Table1[[#This Row],[b_uciqe]]&lt;Table1[[#This Row],[c_uciqe]],"Naik","Turun")</f>
        <v>Naik</v>
      </c>
      <c r="P818" t="str">
        <f>IF(Table1[[#This Row],[a_uciqe]]&lt;Table1[[#This Row],[c_uciqe]],"Naik","Turun")</f>
        <v>Naik</v>
      </c>
      <c r="Q818" t="s">
        <v>12</v>
      </c>
      <c r="R818" t="s">
        <v>19</v>
      </c>
      <c r="S818" t="s">
        <v>19</v>
      </c>
      <c r="T818" t="s">
        <v>19</v>
      </c>
    </row>
    <row r="819" spans="1:20" hidden="1" x14ac:dyDescent="0.25">
      <c r="A819">
        <v>817</v>
      </c>
      <c r="B819" t="s">
        <v>830</v>
      </c>
      <c r="C819" t="s">
        <v>19</v>
      </c>
      <c r="D819">
        <v>3.0844810674077801</v>
      </c>
      <c r="E819">
        <v>1.4822318784781801</v>
      </c>
      <c r="F819">
        <v>3.08118773379632</v>
      </c>
      <c r="G819">
        <v>1.5276931142019701</v>
      </c>
      <c r="H819">
        <v>1.9098692179415599</v>
      </c>
      <c r="I819">
        <v>3.10941982156276</v>
      </c>
      <c r="J819" t="str">
        <f>IF(Table1[[#This Row],[a_uiqm]]&lt;Table1[[#This Row],[b_uiqm]],"Naik","Turun")</f>
        <v>Turun</v>
      </c>
      <c r="K819" t="str">
        <f>IF(Table1[[#This Row],[b_uiqm]]&lt;Table1[[#This Row],[c_uiqm]],"Naik","Turun")</f>
        <v>Turun</v>
      </c>
      <c r="L819" t="str">
        <f>IF(Table1[[#This Row],[a_uiqm]]&lt;Table1[[#This Row],[c_uiqm]],"Naik","Turun")</f>
        <v>Turun</v>
      </c>
      <c r="M819">
        <f>Table1[[#This Row],[c_uiqm]]-Table1[[#This Row],[a_uiqm]]</f>
        <v>-1.1746118494662201</v>
      </c>
      <c r="N819" t="str">
        <f>IF(Table1[[#This Row],[a_uciqe]]&lt;Table1[[#This Row],[b_uciqe]],"Naik","Turun")</f>
        <v>Naik</v>
      </c>
      <c r="O819" t="str">
        <f>IF(Table1[[#This Row],[b_uciqe]]&lt;Table1[[#This Row],[c_uciqe]],"Naik","Turun")</f>
        <v>Naik</v>
      </c>
      <c r="P819" t="str">
        <f>IF(Table1[[#This Row],[a_uciqe]]&lt;Table1[[#This Row],[c_uciqe]],"Naik","Turun")</f>
        <v>Naik</v>
      </c>
      <c r="Q819" t="s">
        <v>19</v>
      </c>
      <c r="R819" t="s">
        <v>19</v>
      </c>
      <c r="S819" t="s">
        <v>19</v>
      </c>
      <c r="T819" t="s">
        <v>19</v>
      </c>
    </row>
    <row r="820" spans="1:20" hidden="1" x14ac:dyDescent="0.25">
      <c r="A820">
        <v>818</v>
      </c>
      <c r="B820" t="s">
        <v>831</v>
      </c>
      <c r="C820" t="s">
        <v>10</v>
      </c>
      <c r="D820">
        <v>2.0660736023976698</v>
      </c>
      <c r="E820">
        <v>0.88920104302254299</v>
      </c>
      <c r="F820">
        <v>2.0898247307559101</v>
      </c>
      <c r="G820">
        <v>0.93542970956389004</v>
      </c>
      <c r="H820">
        <v>2.0807305295351299</v>
      </c>
      <c r="I820">
        <v>1.42040906932947</v>
      </c>
      <c r="J820" t="str">
        <f>IF(Table1[[#This Row],[a_uiqm]]&lt;Table1[[#This Row],[b_uiqm]],"Naik","Turun")</f>
        <v>Naik</v>
      </c>
      <c r="K820" t="str">
        <f>IF(Table1[[#This Row],[b_uiqm]]&lt;Table1[[#This Row],[c_uiqm]],"Naik","Turun")</f>
        <v>Turun</v>
      </c>
      <c r="L820" t="str">
        <f>IF(Table1[[#This Row],[a_uiqm]]&lt;Table1[[#This Row],[c_uiqm]],"Naik","Turun")</f>
        <v>Naik</v>
      </c>
      <c r="M820">
        <f>Table1[[#This Row],[c_uiqm]]-Table1[[#This Row],[a_uiqm]]</f>
        <v>1.4656927137460141E-2</v>
      </c>
      <c r="N820" t="str">
        <f>IF(Table1[[#This Row],[a_uciqe]]&lt;Table1[[#This Row],[b_uciqe]],"Naik","Turun")</f>
        <v>Naik</v>
      </c>
      <c r="O820" t="str">
        <f>IF(Table1[[#This Row],[b_uciqe]]&lt;Table1[[#This Row],[c_uciqe]],"Naik","Turun")</f>
        <v>Naik</v>
      </c>
      <c r="P820" t="str">
        <f>IF(Table1[[#This Row],[a_uciqe]]&lt;Table1[[#This Row],[c_uciqe]],"Naik","Turun")</f>
        <v>Naik</v>
      </c>
      <c r="Q820" t="s">
        <v>10</v>
      </c>
      <c r="R820" t="s">
        <v>19</v>
      </c>
      <c r="S820" t="s">
        <v>19</v>
      </c>
      <c r="T820" t="s">
        <v>19</v>
      </c>
    </row>
    <row r="821" spans="1:20" hidden="1" x14ac:dyDescent="0.25">
      <c r="A821">
        <v>819</v>
      </c>
      <c r="B821" t="s">
        <v>832</v>
      </c>
      <c r="C821" t="s">
        <v>10</v>
      </c>
      <c r="D821">
        <v>2.98649093207738</v>
      </c>
      <c r="E821">
        <v>1.0669904754203601</v>
      </c>
      <c r="F821">
        <v>3.0048580792880499</v>
      </c>
      <c r="G821">
        <v>1.05595873365118</v>
      </c>
      <c r="H821">
        <v>2.2722381795783102</v>
      </c>
      <c r="I821">
        <v>2.91383939848023</v>
      </c>
      <c r="J821" t="str">
        <f>IF(Table1[[#This Row],[a_uiqm]]&lt;Table1[[#This Row],[b_uiqm]],"Naik","Turun")</f>
        <v>Naik</v>
      </c>
      <c r="K821" t="str">
        <f>IF(Table1[[#This Row],[b_uiqm]]&lt;Table1[[#This Row],[c_uiqm]],"Naik","Turun")</f>
        <v>Turun</v>
      </c>
      <c r="L821" t="str">
        <f>IF(Table1[[#This Row],[a_uiqm]]&lt;Table1[[#This Row],[c_uiqm]],"Naik","Turun")</f>
        <v>Turun</v>
      </c>
      <c r="M821">
        <f>Table1[[#This Row],[c_uiqm]]-Table1[[#This Row],[a_uiqm]]</f>
        <v>-0.71425275249906983</v>
      </c>
      <c r="N821" t="str">
        <f>IF(Table1[[#This Row],[a_uciqe]]&lt;Table1[[#This Row],[b_uciqe]],"Naik","Turun")</f>
        <v>Turun</v>
      </c>
      <c r="O821" t="str">
        <f>IF(Table1[[#This Row],[b_uciqe]]&lt;Table1[[#This Row],[c_uciqe]],"Naik","Turun")</f>
        <v>Naik</v>
      </c>
      <c r="P821" t="str">
        <f>IF(Table1[[#This Row],[a_uciqe]]&lt;Table1[[#This Row],[c_uciqe]],"Naik","Turun")</f>
        <v>Naik</v>
      </c>
      <c r="Q821" t="s">
        <v>10</v>
      </c>
      <c r="R821" t="s">
        <v>19</v>
      </c>
      <c r="S821" t="s">
        <v>19</v>
      </c>
      <c r="T821" t="s">
        <v>19</v>
      </c>
    </row>
    <row r="822" spans="1:20" hidden="1" x14ac:dyDescent="0.25">
      <c r="A822">
        <v>820</v>
      </c>
      <c r="B822" t="s">
        <v>833</v>
      </c>
      <c r="C822" t="s">
        <v>10</v>
      </c>
      <c r="D822">
        <v>3.4901192564570298</v>
      </c>
      <c r="E822">
        <v>1.3882037652227499</v>
      </c>
      <c r="F822">
        <v>3.5090123825092401</v>
      </c>
      <c r="G822">
        <v>1.4067019429709999</v>
      </c>
      <c r="H822">
        <v>1.6914754709863</v>
      </c>
      <c r="I822">
        <v>6.2164517800705497</v>
      </c>
      <c r="J822" t="str">
        <f>IF(Table1[[#This Row],[a_uiqm]]&lt;Table1[[#This Row],[b_uiqm]],"Naik","Turun")</f>
        <v>Naik</v>
      </c>
      <c r="K822" t="str">
        <f>IF(Table1[[#This Row],[b_uiqm]]&lt;Table1[[#This Row],[c_uiqm]],"Naik","Turun")</f>
        <v>Turun</v>
      </c>
      <c r="L822" t="str">
        <f>IF(Table1[[#This Row],[a_uiqm]]&lt;Table1[[#This Row],[c_uiqm]],"Naik","Turun")</f>
        <v>Turun</v>
      </c>
      <c r="M822">
        <f>Table1[[#This Row],[c_uiqm]]-Table1[[#This Row],[a_uiqm]]</f>
        <v>-1.7986437854707298</v>
      </c>
      <c r="N822" t="str">
        <f>IF(Table1[[#This Row],[a_uciqe]]&lt;Table1[[#This Row],[b_uciqe]],"Naik","Turun")</f>
        <v>Naik</v>
      </c>
      <c r="O822" t="str">
        <f>IF(Table1[[#This Row],[b_uciqe]]&lt;Table1[[#This Row],[c_uciqe]],"Naik","Turun")</f>
        <v>Naik</v>
      </c>
      <c r="P822" t="str">
        <f>IF(Table1[[#This Row],[a_uciqe]]&lt;Table1[[#This Row],[c_uciqe]],"Naik","Turun")</f>
        <v>Naik</v>
      </c>
      <c r="Q822" t="s">
        <v>10</v>
      </c>
      <c r="R822" t="s">
        <v>19</v>
      </c>
      <c r="S822" t="s">
        <v>19</v>
      </c>
      <c r="T822" t="s">
        <v>19</v>
      </c>
    </row>
    <row r="823" spans="1:20" x14ac:dyDescent="0.25">
      <c r="A823">
        <v>693</v>
      </c>
      <c r="B823" t="s">
        <v>706</v>
      </c>
      <c r="C823" t="s">
        <v>78</v>
      </c>
      <c r="D823">
        <v>2.39392263700935</v>
      </c>
      <c r="E823">
        <v>1.22456826201333</v>
      </c>
      <c r="F823">
        <v>2.4101974991897102</v>
      </c>
      <c r="G823">
        <v>1.25067609979163</v>
      </c>
      <c r="H823">
        <v>2.68480059515701</v>
      </c>
      <c r="I823">
        <v>1.78401801221721</v>
      </c>
      <c r="J823" t="str">
        <f>IF(Table1[[#This Row],[a_uiqm]]&lt;Table1[[#This Row],[b_uiqm]],"Naik","Turun")</f>
        <v>Naik</v>
      </c>
      <c r="K823" t="str">
        <f>IF(Table1[[#This Row],[b_uiqm]]&lt;Table1[[#This Row],[c_uiqm]],"Naik","Turun")</f>
        <v>Naik</v>
      </c>
      <c r="L823" t="str">
        <f>IF(Table1[[#This Row],[a_uiqm]]&lt;Table1[[#This Row],[c_uiqm]],"Naik","Turun")</f>
        <v>Naik</v>
      </c>
      <c r="M823">
        <f>Table1[[#This Row],[c_uiqm]]-Table1[[#This Row],[a_uiqm]]</f>
        <v>0.29087795814765993</v>
      </c>
      <c r="N823" t="str">
        <f>IF(Table1[[#This Row],[a_uciqe]]&lt;Table1[[#This Row],[b_uciqe]],"Naik","Turun")</f>
        <v>Naik</v>
      </c>
      <c r="O823" t="str">
        <f>IF(Table1[[#This Row],[b_uciqe]]&lt;Table1[[#This Row],[c_uciqe]],"Naik","Turun")</f>
        <v>Naik</v>
      </c>
      <c r="P823" t="str">
        <f>IF(Table1[[#This Row],[a_uciqe]]&lt;Table1[[#This Row],[c_uciqe]],"Naik","Turun")</f>
        <v>Naik</v>
      </c>
      <c r="Q823" t="s">
        <v>78</v>
      </c>
      <c r="R823" t="s">
        <v>78</v>
      </c>
      <c r="S823" t="s">
        <v>78</v>
      </c>
      <c r="T823" t="s">
        <v>78</v>
      </c>
    </row>
    <row r="824" spans="1:20" hidden="1" x14ac:dyDescent="0.25">
      <c r="A824">
        <v>822</v>
      </c>
      <c r="B824" t="s">
        <v>835</v>
      </c>
      <c r="C824" t="s">
        <v>10</v>
      </c>
      <c r="D824">
        <v>2.7616814943399599</v>
      </c>
      <c r="E824">
        <v>1.0295013060303699</v>
      </c>
      <c r="F824">
        <v>2.7596984992331102</v>
      </c>
      <c r="G824">
        <v>1.0516963119927101</v>
      </c>
      <c r="H824">
        <v>2.0874380884673598</v>
      </c>
      <c r="I824">
        <v>2.4592758013172</v>
      </c>
      <c r="J824" t="str">
        <f>IF(Table1[[#This Row],[a_uiqm]]&lt;Table1[[#This Row],[b_uiqm]],"Naik","Turun")</f>
        <v>Turun</v>
      </c>
      <c r="K824" t="str">
        <f>IF(Table1[[#This Row],[b_uiqm]]&lt;Table1[[#This Row],[c_uiqm]],"Naik","Turun")</f>
        <v>Turun</v>
      </c>
      <c r="L824" t="str">
        <f>IF(Table1[[#This Row],[a_uiqm]]&lt;Table1[[#This Row],[c_uiqm]],"Naik","Turun")</f>
        <v>Turun</v>
      </c>
      <c r="M824">
        <f>Table1[[#This Row],[c_uiqm]]-Table1[[#This Row],[a_uiqm]]</f>
        <v>-0.67424340587260012</v>
      </c>
      <c r="N824" t="str">
        <f>IF(Table1[[#This Row],[a_uciqe]]&lt;Table1[[#This Row],[b_uciqe]],"Naik","Turun")</f>
        <v>Naik</v>
      </c>
      <c r="O824" t="str">
        <f>IF(Table1[[#This Row],[b_uciqe]]&lt;Table1[[#This Row],[c_uciqe]],"Naik","Turun")</f>
        <v>Naik</v>
      </c>
      <c r="P824" t="str">
        <f>IF(Table1[[#This Row],[a_uciqe]]&lt;Table1[[#This Row],[c_uciqe]],"Naik","Turun")</f>
        <v>Naik</v>
      </c>
      <c r="Q824" t="s">
        <v>10</v>
      </c>
      <c r="R824" t="s">
        <v>19</v>
      </c>
      <c r="S824" t="s">
        <v>19</v>
      </c>
      <c r="T824" t="s">
        <v>19</v>
      </c>
    </row>
    <row r="825" spans="1:20" x14ac:dyDescent="0.25">
      <c r="A825">
        <v>717</v>
      </c>
      <c r="B825" t="s">
        <v>730</v>
      </c>
      <c r="C825" t="s">
        <v>78</v>
      </c>
      <c r="D825">
        <v>3.2427828310670801</v>
      </c>
      <c r="E825">
        <v>0.745935588234383</v>
      </c>
      <c r="F825">
        <v>3.2377187162242298</v>
      </c>
      <c r="G825">
        <v>0.76522973658149096</v>
      </c>
      <c r="H825">
        <v>2.9118009608003099</v>
      </c>
      <c r="I825">
        <v>1.26873926333283</v>
      </c>
      <c r="J825" t="str">
        <f>IF(Table1[[#This Row],[a_uiqm]]&lt;Table1[[#This Row],[b_uiqm]],"Naik","Turun")</f>
        <v>Turun</v>
      </c>
      <c r="K825" t="str">
        <f>IF(Table1[[#This Row],[b_uiqm]]&lt;Table1[[#This Row],[c_uiqm]],"Naik","Turun")</f>
        <v>Turun</v>
      </c>
      <c r="L825" t="str">
        <f>IF(Table1[[#This Row],[a_uiqm]]&lt;Table1[[#This Row],[c_uiqm]],"Naik","Turun")</f>
        <v>Turun</v>
      </c>
      <c r="M825">
        <f>Table1[[#This Row],[c_uiqm]]-Table1[[#This Row],[a_uiqm]]</f>
        <v>-0.33098187026677017</v>
      </c>
      <c r="N825" t="str">
        <f>IF(Table1[[#This Row],[a_uciqe]]&lt;Table1[[#This Row],[b_uciqe]],"Naik","Turun")</f>
        <v>Naik</v>
      </c>
      <c r="O825" t="str">
        <f>IF(Table1[[#This Row],[b_uciqe]]&lt;Table1[[#This Row],[c_uciqe]],"Naik","Turun")</f>
        <v>Naik</v>
      </c>
      <c r="P825" t="str">
        <f>IF(Table1[[#This Row],[a_uciqe]]&lt;Table1[[#This Row],[c_uciqe]],"Naik","Turun")</f>
        <v>Naik</v>
      </c>
      <c r="Q825" t="s">
        <v>78</v>
      </c>
      <c r="R825" t="s">
        <v>78</v>
      </c>
      <c r="S825" t="s">
        <v>78</v>
      </c>
      <c r="T825" t="s">
        <v>78</v>
      </c>
    </row>
    <row r="826" spans="1:20" x14ac:dyDescent="0.25">
      <c r="A826">
        <v>752</v>
      </c>
      <c r="B826" t="s">
        <v>765</v>
      </c>
      <c r="C826" t="s">
        <v>12</v>
      </c>
      <c r="D826">
        <v>2.3934820969374502</v>
      </c>
      <c r="E826">
        <v>1.20740133071194</v>
      </c>
      <c r="F826">
        <v>2.3146875219388998</v>
      </c>
      <c r="G826">
        <v>1.2235639502500699</v>
      </c>
      <c r="H826">
        <v>2.64977380871813</v>
      </c>
      <c r="I826">
        <v>1.83402990706547</v>
      </c>
      <c r="J826" t="str">
        <f>IF(Table1[[#This Row],[a_uiqm]]&lt;Table1[[#This Row],[b_uiqm]],"Naik","Turun")</f>
        <v>Turun</v>
      </c>
      <c r="K826" t="str">
        <f>IF(Table1[[#This Row],[b_uiqm]]&lt;Table1[[#This Row],[c_uiqm]],"Naik","Turun")</f>
        <v>Naik</v>
      </c>
      <c r="L826" t="str">
        <f>IF(Table1[[#This Row],[a_uiqm]]&lt;Table1[[#This Row],[c_uiqm]],"Naik","Turun")</f>
        <v>Naik</v>
      </c>
      <c r="M826">
        <f>Table1[[#This Row],[c_uiqm]]-Table1[[#This Row],[a_uiqm]]</f>
        <v>0.25629171178067978</v>
      </c>
      <c r="N826" t="str">
        <f>IF(Table1[[#This Row],[a_uciqe]]&lt;Table1[[#This Row],[b_uciqe]],"Naik","Turun")</f>
        <v>Naik</v>
      </c>
      <c r="O826" t="str">
        <f>IF(Table1[[#This Row],[b_uciqe]]&lt;Table1[[#This Row],[c_uciqe]],"Naik","Turun")</f>
        <v>Naik</v>
      </c>
      <c r="P826" t="str">
        <f>IF(Table1[[#This Row],[a_uciqe]]&lt;Table1[[#This Row],[c_uciqe]],"Naik","Turun")</f>
        <v>Naik</v>
      </c>
      <c r="Q826" t="s">
        <v>12</v>
      </c>
      <c r="R826" t="s">
        <v>78</v>
      </c>
      <c r="S826" t="s">
        <v>78</v>
      </c>
      <c r="T826" t="s">
        <v>78</v>
      </c>
    </row>
    <row r="827" spans="1:20" x14ac:dyDescent="0.25">
      <c r="A827">
        <v>781</v>
      </c>
      <c r="B827" t="s">
        <v>794</v>
      </c>
      <c r="C827" t="s">
        <v>10</v>
      </c>
      <c r="D827">
        <v>1.88494154541204</v>
      </c>
      <c r="E827">
        <v>1.1886094222643</v>
      </c>
      <c r="F827">
        <v>1.9510914082377</v>
      </c>
      <c r="G827">
        <v>1.1884415521816301</v>
      </c>
      <c r="H827">
        <v>2.3450510539830098</v>
      </c>
      <c r="I827">
        <v>1.0739917350648001</v>
      </c>
      <c r="J827" t="str">
        <f>IF(Table1[[#This Row],[a_uiqm]]&lt;Table1[[#This Row],[b_uiqm]],"Naik","Turun")</f>
        <v>Naik</v>
      </c>
      <c r="K827" t="str">
        <f>IF(Table1[[#This Row],[b_uiqm]]&lt;Table1[[#This Row],[c_uiqm]],"Naik","Turun")</f>
        <v>Naik</v>
      </c>
      <c r="L827" t="str">
        <f>IF(Table1[[#This Row],[a_uiqm]]&lt;Table1[[#This Row],[c_uiqm]],"Naik","Turun")</f>
        <v>Naik</v>
      </c>
      <c r="M827">
        <f>Table1[[#This Row],[c_uiqm]]-Table1[[#This Row],[a_uiqm]]</f>
        <v>0.46010950857096988</v>
      </c>
      <c r="N827" t="str">
        <f>IF(Table1[[#This Row],[a_uciqe]]&lt;Table1[[#This Row],[b_uciqe]],"Naik","Turun")</f>
        <v>Turun</v>
      </c>
      <c r="O827" t="str">
        <f>IF(Table1[[#This Row],[b_uciqe]]&lt;Table1[[#This Row],[c_uciqe]],"Naik","Turun")</f>
        <v>Turun</v>
      </c>
      <c r="P827" t="str">
        <f>IF(Table1[[#This Row],[a_uciqe]]&lt;Table1[[#This Row],[c_uciqe]],"Naik","Turun")</f>
        <v>Turun</v>
      </c>
      <c r="Q827" t="s">
        <v>10</v>
      </c>
      <c r="R827" t="s">
        <v>78</v>
      </c>
      <c r="S827" t="s">
        <v>78</v>
      </c>
      <c r="T827" t="s">
        <v>78</v>
      </c>
    </row>
    <row r="828" spans="1:20" hidden="1" x14ac:dyDescent="0.25">
      <c r="A828">
        <v>826</v>
      </c>
      <c r="B828" t="s">
        <v>839</v>
      </c>
      <c r="C828" t="s">
        <v>12</v>
      </c>
      <c r="D828">
        <v>3.2251297569175601</v>
      </c>
      <c r="E828">
        <v>0.71720156972089899</v>
      </c>
      <c r="F828">
        <v>3.2464272509152101</v>
      </c>
      <c r="G828">
        <v>0.73026682747524796</v>
      </c>
      <c r="H828">
        <v>2.41109381262874</v>
      </c>
      <c r="I828">
        <v>1.7912440564144401</v>
      </c>
      <c r="J828" t="str">
        <f>IF(Table1[[#This Row],[a_uiqm]]&lt;Table1[[#This Row],[b_uiqm]],"Naik","Turun")</f>
        <v>Naik</v>
      </c>
      <c r="K828" t="str">
        <f>IF(Table1[[#This Row],[b_uiqm]]&lt;Table1[[#This Row],[c_uiqm]],"Naik","Turun")</f>
        <v>Turun</v>
      </c>
      <c r="L828" t="str">
        <f>IF(Table1[[#This Row],[a_uiqm]]&lt;Table1[[#This Row],[c_uiqm]],"Naik","Turun")</f>
        <v>Turun</v>
      </c>
      <c r="M828">
        <f>Table1[[#This Row],[c_uiqm]]-Table1[[#This Row],[a_uiqm]]</f>
        <v>-0.81403594428882009</v>
      </c>
      <c r="N828" t="str">
        <f>IF(Table1[[#This Row],[a_uciqe]]&lt;Table1[[#This Row],[b_uciqe]],"Naik","Turun")</f>
        <v>Naik</v>
      </c>
      <c r="O828" t="str">
        <f>IF(Table1[[#This Row],[b_uciqe]]&lt;Table1[[#This Row],[c_uciqe]],"Naik","Turun")</f>
        <v>Naik</v>
      </c>
      <c r="P828" t="str">
        <f>IF(Table1[[#This Row],[a_uciqe]]&lt;Table1[[#This Row],[c_uciqe]],"Naik","Turun")</f>
        <v>Naik</v>
      </c>
      <c r="Q828" t="s">
        <v>12</v>
      </c>
      <c r="R828" t="s">
        <v>19</v>
      </c>
      <c r="S828" t="s">
        <v>19</v>
      </c>
      <c r="T828" t="s">
        <v>19</v>
      </c>
    </row>
    <row r="829" spans="1:20" hidden="1" x14ac:dyDescent="0.25">
      <c r="A829">
        <v>827</v>
      </c>
      <c r="B829" t="s">
        <v>840</v>
      </c>
      <c r="C829" t="s">
        <v>12</v>
      </c>
      <c r="D829">
        <v>2.78207782955571</v>
      </c>
      <c r="E829">
        <v>1.6048615864348399</v>
      </c>
      <c r="F829">
        <v>2.7296318554834</v>
      </c>
      <c r="G829">
        <v>1.63512440209887</v>
      </c>
      <c r="H829">
        <v>2.1602302941270799</v>
      </c>
      <c r="I829">
        <v>2.7864457489622101</v>
      </c>
      <c r="J829" t="str">
        <f>IF(Table1[[#This Row],[a_uiqm]]&lt;Table1[[#This Row],[b_uiqm]],"Naik","Turun")</f>
        <v>Turun</v>
      </c>
      <c r="K829" t="str">
        <f>IF(Table1[[#This Row],[b_uiqm]]&lt;Table1[[#This Row],[c_uiqm]],"Naik","Turun")</f>
        <v>Turun</v>
      </c>
      <c r="L829" t="str">
        <f>IF(Table1[[#This Row],[a_uiqm]]&lt;Table1[[#This Row],[c_uiqm]],"Naik","Turun")</f>
        <v>Turun</v>
      </c>
      <c r="M829">
        <f>Table1[[#This Row],[c_uiqm]]-Table1[[#This Row],[a_uiqm]]</f>
        <v>-0.62184753542863014</v>
      </c>
      <c r="N829" t="str">
        <f>IF(Table1[[#This Row],[a_uciqe]]&lt;Table1[[#This Row],[b_uciqe]],"Naik","Turun")</f>
        <v>Naik</v>
      </c>
      <c r="O829" t="str">
        <f>IF(Table1[[#This Row],[b_uciqe]]&lt;Table1[[#This Row],[c_uciqe]],"Naik","Turun")</f>
        <v>Naik</v>
      </c>
      <c r="P829" t="str">
        <f>IF(Table1[[#This Row],[a_uciqe]]&lt;Table1[[#This Row],[c_uciqe]],"Naik","Turun")</f>
        <v>Naik</v>
      </c>
      <c r="Q829" t="s">
        <v>12</v>
      </c>
      <c r="R829" t="s">
        <v>19</v>
      </c>
      <c r="S829" t="s">
        <v>19</v>
      </c>
      <c r="T829" t="s">
        <v>19</v>
      </c>
    </row>
    <row r="830" spans="1:20" hidden="1" x14ac:dyDescent="0.25">
      <c r="A830">
        <v>828</v>
      </c>
      <c r="B830" t="s">
        <v>841</v>
      </c>
      <c r="C830" t="s">
        <v>12</v>
      </c>
      <c r="D830">
        <v>2.9768766641994202</v>
      </c>
      <c r="E830">
        <v>0.70526999810989399</v>
      </c>
      <c r="F830">
        <v>2.9874913291611098</v>
      </c>
      <c r="G830">
        <v>0.712571546100074</v>
      </c>
      <c r="H830">
        <v>2.9632827875873802</v>
      </c>
      <c r="I830">
        <v>1.1603184045341099</v>
      </c>
      <c r="J830" t="str">
        <f>IF(Table1[[#This Row],[a_uiqm]]&lt;Table1[[#This Row],[b_uiqm]],"Naik","Turun")</f>
        <v>Naik</v>
      </c>
      <c r="K830" t="str">
        <f>IF(Table1[[#This Row],[b_uiqm]]&lt;Table1[[#This Row],[c_uiqm]],"Naik","Turun")</f>
        <v>Turun</v>
      </c>
      <c r="L830" t="str">
        <f>IF(Table1[[#This Row],[a_uiqm]]&lt;Table1[[#This Row],[c_uiqm]],"Naik","Turun")</f>
        <v>Turun</v>
      </c>
      <c r="M830">
        <f>Table1[[#This Row],[c_uiqm]]-Table1[[#This Row],[a_uiqm]]</f>
        <v>-1.3593876612040035E-2</v>
      </c>
      <c r="N830" t="str">
        <f>IF(Table1[[#This Row],[a_uciqe]]&lt;Table1[[#This Row],[b_uciqe]],"Naik","Turun")</f>
        <v>Naik</v>
      </c>
      <c r="O830" t="str">
        <f>IF(Table1[[#This Row],[b_uciqe]]&lt;Table1[[#This Row],[c_uciqe]],"Naik","Turun")</f>
        <v>Naik</v>
      </c>
      <c r="P830" t="str">
        <f>IF(Table1[[#This Row],[a_uciqe]]&lt;Table1[[#This Row],[c_uciqe]],"Naik","Turun")</f>
        <v>Naik</v>
      </c>
      <c r="Q830" t="s">
        <v>12</v>
      </c>
      <c r="R830" t="s">
        <v>19</v>
      </c>
      <c r="S830" t="s">
        <v>19</v>
      </c>
      <c r="T830" t="s">
        <v>19</v>
      </c>
    </row>
    <row r="831" spans="1:20" hidden="1" x14ac:dyDescent="0.25">
      <c r="A831">
        <v>829</v>
      </c>
      <c r="B831" t="s">
        <v>842</v>
      </c>
      <c r="C831" t="s">
        <v>10</v>
      </c>
      <c r="D831">
        <v>3.3736469887609699</v>
      </c>
      <c r="E831">
        <v>1.12904011671024</v>
      </c>
      <c r="F831">
        <v>3.3784846145588499</v>
      </c>
      <c r="G831">
        <v>1.1582692108114301</v>
      </c>
      <c r="H831">
        <v>2.8308879272570202</v>
      </c>
      <c r="I831">
        <v>2.6396673099068702</v>
      </c>
      <c r="J831" t="str">
        <f>IF(Table1[[#This Row],[a_uiqm]]&lt;Table1[[#This Row],[b_uiqm]],"Naik","Turun")</f>
        <v>Naik</v>
      </c>
      <c r="K831" t="str">
        <f>IF(Table1[[#This Row],[b_uiqm]]&lt;Table1[[#This Row],[c_uiqm]],"Naik","Turun")</f>
        <v>Turun</v>
      </c>
      <c r="L831" t="str">
        <f>IF(Table1[[#This Row],[a_uiqm]]&lt;Table1[[#This Row],[c_uiqm]],"Naik","Turun")</f>
        <v>Turun</v>
      </c>
      <c r="M831">
        <f>Table1[[#This Row],[c_uiqm]]-Table1[[#This Row],[a_uiqm]]</f>
        <v>-0.5427590615039497</v>
      </c>
      <c r="N831" t="str">
        <f>IF(Table1[[#This Row],[a_uciqe]]&lt;Table1[[#This Row],[b_uciqe]],"Naik","Turun")</f>
        <v>Naik</v>
      </c>
      <c r="O831" t="str">
        <f>IF(Table1[[#This Row],[b_uciqe]]&lt;Table1[[#This Row],[c_uciqe]],"Naik","Turun")</f>
        <v>Naik</v>
      </c>
      <c r="P831" t="str">
        <f>IF(Table1[[#This Row],[a_uciqe]]&lt;Table1[[#This Row],[c_uciqe]],"Naik","Turun")</f>
        <v>Naik</v>
      </c>
      <c r="Q831" t="s">
        <v>10</v>
      </c>
      <c r="R831" t="s">
        <v>19</v>
      </c>
      <c r="S831" t="s">
        <v>19</v>
      </c>
      <c r="T831" t="s">
        <v>19</v>
      </c>
    </row>
    <row r="832" spans="1:20" hidden="1" x14ac:dyDescent="0.25">
      <c r="A832">
        <v>830</v>
      </c>
      <c r="B832" t="s">
        <v>843</v>
      </c>
      <c r="C832" t="s">
        <v>10</v>
      </c>
      <c r="D832">
        <v>3.0077178864454601</v>
      </c>
      <c r="E832">
        <v>0.926455655478436</v>
      </c>
      <c r="F832">
        <v>3.1119552210563701</v>
      </c>
      <c r="G832">
        <v>0.93502559350275405</v>
      </c>
      <c r="H832">
        <v>2.8280682887348099</v>
      </c>
      <c r="I832">
        <v>1.78842088374807</v>
      </c>
      <c r="J832" t="str">
        <f>IF(Table1[[#This Row],[a_uiqm]]&lt;Table1[[#This Row],[b_uiqm]],"Naik","Turun")</f>
        <v>Naik</v>
      </c>
      <c r="K832" t="str">
        <f>IF(Table1[[#This Row],[b_uiqm]]&lt;Table1[[#This Row],[c_uiqm]],"Naik","Turun")</f>
        <v>Turun</v>
      </c>
      <c r="L832" t="str">
        <f>IF(Table1[[#This Row],[a_uiqm]]&lt;Table1[[#This Row],[c_uiqm]],"Naik","Turun")</f>
        <v>Turun</v>
      </c>
      <c r="M832">
        <f>Table1[[#This Row],[c_uiqm]]-Table1[[#This Row],[a_uiqm]]</f>
        <v>-0.17964959771065026</v>
      </c>
      <c r="N832" t="str">
        <f>IF(Table1[[#This Row],[a_uciqe]]&lt;Table1[[#This Row],[b_uciqe]],"Naik","Turun")</f>
        <v>Naik</v>
      </c>
      <c r="O832" t="str">
        <f>IF(Table1[[#This Row],[b_uciqe]]&lt;Table1[[#This Row],[c_uciqe]],"Naik","Turun")</f>
        <v>Naik</v>
      </c>
      <c r="P832" t="str">
        <f>IF(Table1[[#This Row],[a_uciqe]]&lt;Table1[[#This Row],[c_uciqe]],"Naik","Turun")</f>
        <v>Naik</v>
      </c>
      <c r="Q832" t="s">
        <v>10</v>
      </c>
      <c r="R832" t="s">
        <v>19</v>
      </c>
      <c r="S832" t="s">
        <v>19</v>
      </c>
      <c r="T832" t="s">
        <v>19</v>
      </c>
    </row>
    <row r="833" spans="1:20" hidden="1" x14ac:dyDescent="0.25">
      <c r="A833">
        <v>831</v>
      </c>
      <c r="B833" t="s">
        <v>844</v>
      </c>
      <c r="C833" t="s">
        <v>10</v>
      </c>
      <c r="D833">
        <v>3.0507433602522598</v>
      </c>
      <c r="E833">
        <v>1.6782395415379801</v>
      </c>
      <c r="F833">
        <v>3.3524535974316398</v>
      </c>
      <c r="G833">
        <v>1.674323896914</v>
      </c>
      <c r="H833">
        <v>2.1855243086334002</v>
      </c>
      <c r="I833">
        <v>4.8926741501666999</v>
      </c>
      <c r="J833" t="str">
        <f>IF(Table1[[#This Row],[a_uiqm]]&lt;Table1[[#This Row],[b_uiqm]],"Naik","Turun")</f>
        <v>Naik</v>
      </c>
      <c r="K833" t="str">
        <f>IF(Table1[[#This Row],[b_uiqm]]&lt;Table1[[#This Row],[c_uiqm]],"Naik","Turun")</f>
        <v>Turun</v>
      </c>
      <c r="L833" t="str">
        <f>IF(Table1[[#This Row],[a_uiqm]]&lt;Table1[[#This Row],[c_uiqm]],"Naik","Turun")</f>
        <v>Turun</v>
      </c>
      <c r="M833">
        <f>Table1[[#This Row],[c_uiqm]]-Table1[[#This Row],[a_uiqm]]</f>
        <v>-0.86521905161885959</v>
      </c>
      <c r="N833" t="str">
        <f>IF(Table1[[#This Row],[a_uciqe]]&lt;Table1[[#This Row],[b_uciqe]],"Naik","Turun")</f>
        <v>Turun</v>
      </c>
      <c r="O833" t="str">
        <f>IF(Table1[[#This Row],[b_uciqe]]&lt;Table1[[#This Row],[c_uciqe]],"Naik","Turun")</f>
        <v>Naik</v>
      </c>
      <c r="P833" t="str">
        <f>IF(Table1[[#This Row],[a_uciqe]]&lt;Table1[[#This Row],[c_uciqe]],"Naik","Turun")</f>
        <v>Naik</v>
      </c>
      <c r="Q833" t="s">
        <v>10</v>
      </c>
      <c r="R833" t="s">
        <v>19</v>
      </c>
      <c r="S833" t="s">
        <v>19</v>
      </c>
      <c r="T833" t="s">
        <v>19</v>
      </c>
    </row>
    <row r="834" spans="1:20" hidden="1" x14ac:dyDescent="0.25">
      <c r="A834">
        <v>832</v>
      </c>
      <c r="B834" t="s">
        <v>845</v>
      </c>
      <c r="C834" t="s">
        <v>10</v>
      </c>
      <c r="D834">
        <v>3.07756464718836</v>
      </c>
      <c r="E834">
        <v>1.1516065780115201</v>
      </c>
      <c r="F834">
        <v>3.1241382766980799</v>
      </c>
      <c r="G834">
        <v>1.1337536398258301</v>
      </c>
      <c r="H834">
        <v>2.6079380723779102</v>
      </c>
      <c r="I834">
        <v>1.60780018734793</v>
      </c>
      <c r="J834" t="str">
        <f>IF(Table1[[#This Row],[a_uiqm]]&lt;Table1[[#This Row],[b_uiqm]],"Naik","Turun")</f>
        <v>Naik</v>
      </c>
      <c r="K834" t="str">
        <f>IF(Table1[[#This Row],[b_uiqm]]&lt;Table1[[#This Row],[c_uiqm]],"Naik","Turun")</f>
        <v>Turun</v>
      </c>
      <c r="L834" t="str">
        <f>IF(Table1[[#This Row],[a_uiqm]]&lt;Table1[[#This Row],[c_uiqm]],"Naik","Turun")</f>
        <v>Turun</v>
      </c>
      <c r="M834">
        <f>Table1[[#This Row],[c_uiqm]]-Table1[[#This Row],[a_uiqm]]</f>
        <v>-0.46962657481044978</v>
      </c>
      <c r="N834" t="str">
        <f>IF(Table1[[#This Row],[a_uciqe]]&lt;Table1[[#This Row],[b_uciqe]],"Naik","Turun")</f>
        <v>Turun</v>
      </c>
      <c r="O834" t="str">
        <f>IF(Table1[[#This Row],[b_uciqe]]&lt;Table1[[#This Row],[c_uciqe]],"Naik","Turun")</f>
        <v>Naik</v>
      </c>
      <c r="P834" t="str">
        <f>IF(Table1[[#This Row],[a_uciqe]]&lt;Table1[[#This Row],[c_uciqe]],"Naik","Turun")</f>
        <v>Naik</v>
      </c>
      <c r="Q834" t="s">
        <v>10</v>
      </c>
      <c r="R834" t="s">
        <v>19</v>
      </c>
      <c r="S834" t="s">
        <v>19</v>
      </c>
      <c r="T834" t="s">
        <v>19</v>
      </c>
    </row>
    <row r="835" spans="1:20" hidden="1" x14ac:dyDescent="0.25">
      <c r="A835">
        <v>833</v>
      </c>
      <c r="B835" t="s">
        <v>846</v>
      </c>
      <c r="C835" t="s">
        <v>12</v>
      </c>
      <c r="D835">
        <v>1.86404220873767</v>
      </c>
      <c r="E835">
        <v>0.47820744391255499</v>
      </c>
      <c r="F835">
        <v>1.90495463200469</v>
      </c>
      <c r="G835">
        <v>0.48067851906960202</v>
      </c>
      <c r="H835">
        <v>2.1739916618946098</v>
      </c>
      <c r="I835">
        <v>0.576668124709942</v>
      </c>
      <c r="J835" t="str">
        <f>IF(Table1[[#This Row],[a_uiqm]]&lt;Table1[[#This Row],[b_uiqm]],"Naik","Turun")</f>
        <v>Naik</v>
      </c>
      <c r="K835" t="str">
        <f>IF(Table1[[#This Row],[b_uiqm]]&lt;Table1[[#This Row],[c_uiqm]],"Naik","Turun")</f>
        <v>Naik</v>
      </c>
      <c r="L835" t="str">
        <f>IF(Table1[[#This Row],[a_uiqm]]&lt;Table1[[#This Row],[c_uiqm]],"Naik","Turun")</f>
        <v>Naik</v>
      </c>
      <c r="M835">
        <f>Table1[[#This Row],[c_uiqm]]-Table1[[#This Row],[a_uiqm]]</f>
        <v>0.30994945315693978</v>
      </c>
      <c r="N835" t="str">
        <f>IF(Table1[[#This Row],[a_uciqe]]&lt;Table1[[#This Row],[b_uciqe]],"Naik","Turun")</f>
        <v>Naik</v>
      </c>
      <c r="O835" t="str">
        <f>IF(Table1[[#This Row],[b_uciqe]]&lt;Table1[[#This Row],[c_uciqe]],"Naik","Turun")</f>
        <v>Naik</v>
      </c>
      <c r="P835" t="str">
        <f>IF(Table1[[#This Row],[a_uciqe]]&lt;Table1[[#This Row],[c_uciqe]],"Naik","Turun")</f>
        <v>Naik</v>
      </c>
      <c r="Q835" t="s">
        <v>12</v>
      </c>
      <c r="R835" t="s">
        <v>19</v>
      </c>
      <c r="S835" t="s">
        <v>19</v>
      </c>
      <c r="T835" t="s">
        <v>19</v>
      </c>
    </row>
    <row r="836" spans="1:20" hidden="1" x14ac:dyDescent="0.25">
      <c r="A836">
        <v>834</v>
      </c>
      <c r="B836" t="s">
        <v>847</v>
      </c>
      <c r="C836" t="s">
        <v>10</v>
      </c>
      <c r="D836">
        <v>3.1257297328342601</v>
      </c>
      <c r="E836">
        <v>1.10180499618256</v>
      </c>
      <c r="F836">
        <v>3.1058775841289101</v>
      </c>
      <c r="G836">
        <v>1.0764060490443199</v>
      </c>
      <c r="H836">
        <v>2.1625266765518201</v>
      </c>
      <c r="I836">
        <v>2.72272145426217</v>
      </c>
      <c r="J836" t="str">
        <f>IF(Table1[[#This Row],[a_uiqm]]&lt;Table1[[#This Row],[b_uiqm]],"Naik","Turun")</f>
        <v>Turun</v>
      </c>
      <c r="K836" t="str">
        <f>IF(Table1[[#This Row],[b_uiqm]]&lt;Table1[[#This Row],[c_uiqm]],"Naik","Turun")</f>
        <v>Turun</v>
      </c>
      <c r="L836" t="str">
        <f>IF(Table1[[#This Row],[a_uiqm]]&lt;Table1[[#This Row],[c_uiqm]],"Naik","Turun")</f>
        <v>Turun</v>
      </c>
      <c r="M836">
        <f>Table1[[#This Row],[c_uiqm]]-Table1[[#This Row],[a_uiqm]]</f>
        <v>-0.96320305628244007</v>
      </c>
      <c r="N836" t="str">
        <f>IF(Table1[[#This Row],[a_uciqe]]&lt;Table1[[#This Row],[b_uciqe]],"Naik","Turun")</f>
        <v>Turun</v>
      </c>
      <c r="O836" t="str">
        <f>IF(Table1[[#This Row],[b_uciqe]]&lt;Table1[[#This Row],[c_uciqe]],"Naik","Turun")</f>
        <v>Naik</v>
      </c>
      <c r="P836" t="str">
        <f>IF(Table1[[#This Row],[a_uciqe]]&lt;Table1[[#This Row],[c_uciqe]],"Naik","Turun")</f>
        <v>Naik</v>
      </c>
      <c r="Q836" t="s">
        <v>10</v>
      </c>
      <c r="R836" t="s">
        <v>19</v>
      </c>
      <c r="S836" t="s">
        <v>19</v>
      </c>
      <c r="T836" t="s">
        <v>19</v>
      </c>
    </row>
    <row r="837" spans="1:20" hidden="1" x14ac:dyDescent="0.25">
      <c r="A837">
        <v>835</v>
      </c>
      <c r="B837" t="s">
        <v>848</v>
      </c>
      <c r="C837" t="s">
        <v>12</v>
      </c>
      <c r="D837">
        <v>2.7574954159237199</v>
      </c>
      <c r="E837">
        <v>1.118938760065</v>
      </c>
      <c r="F837">
        <v>2.7388730863903601</v>
      </c>
      <c r="G837">
        <v>1.1591804365942899</v>
      </c>
      <c r="H837">
        <v>2.6293809424673098</v>
      </c>
      <c r="I837">
        <v>2.3275730925060398</v>
      </c>
      <c r="J837" t="str">
        <f>IF(Table1[[#This Row],[a_uiqm]]&lt;Table1[[#This Row],[b_uiqm]],"Naik","Turun")</f>
        <v>Turun</v>
      </c>
      <c r="K837" t="str">
        <f>IF(Table1[[#This Row],[b_uiqm]]&lt;Table1[[#This Row],[c_uiqm]],"Naik","Turun")</f>
        <v>Turun</v>
      </c>
      <c r="L837" t="str">
        <f>IF(Table1[[#This Row],[a_uiqm]]&lt;Table1[[#This Row],[c_uiqm]],"Naik","Turun")</f>
        <v>Turun</v>
      </c>
      <c r="M837">
        <f>Table1[[#This Row],[c_uiqm]]-Table1[[#This Row],[a_uiqm]]</f>
        <v>-0.12811447345641014</v>
      </c>
      <c r="N837" t="str">
        <f>IF(Table1[[#This Row],[a_uciqe]]&lt;Table1[[#This Row],[b_uciqe]],"Naik","Turun")</f>
        <v>Naik</v>
      </c>
      <c r="O837" t="str">
        <f>IF(Table1[[#This Row],[b_uciqe]]&lt;Table1[[#This Row],[c_uciqe]],"Naik","Turun")</f>
        <v>Naik</v>
      </c>
      <c r="P837" t="str">
        <f>IF(Table1[[#This Row],[a_uciqe]]&lt;Table1[[#This Row],[c_uciqe]],"Naik","Turun")</f>
        <v>Naik</v>
      </c>
      <c r="Q837" t="s">
        <v>12</v>
      </c>
      <c r="R837" t="s">
        <v>19</v>
      </c>
      <c r="S837" t="s">
        <v>19</v>
      </c>
      <c r="T837" t="s">
        <v>19</v>
      </c>
    </row>
    <row r="838" spans="1:20" hidden="1" x14ac:dyDescent="0.25">
      <c r="A838">
        <v>836</v>
      </c>
      <c r="B838" t="s">
        <v>849</v>
      </c>
      <c r="C838" t="s">
        <v>12</v>
      </c>
      <c r="D838">
        <v>1.3540862621135299</v>
      </c>
      <c r="E838">
        <v>0.93443512977071497</v>
      </c>
      <c r="F838">
        <v>1.40595303644519</v>
      </c>
      <c r="G838">
        <v>0.99491574322572895</v>
      </c>
      <c r="H838">
        <v>2.1013361786602598</v>
      </c>
      <c r="I838">
        <v>1.3870078132818</v>
      </c>
      <c r="J838" t="str">
        <f>IF(Table1[[#This Row],[a_uiqm]]&lt;Table1[[#This Row],[b_uiqm]],"Naik","Turun")</f>
        <v>Naik</v>
      </c>
      <c r="K838" t="str">
        <f>IF(Table1[[#This Row],[b_uiqm]]&lt;Table1[[#This Row],[c_uiqm]],"Naik","Turun")</f>
        <v>Naik</v>
      </c>
      <c r="L838" t="str">
        <f>IF(Table1[[#This Row],[a_uiqm]]&lt;Table1[[#This Row],[c_uiqm]],"Naik","Turun")</f>
        <v>Naik</v>
      </c>
      <c r="M838">
        <f>Table1[[#This Row],[c_uiqm]]-Table1[[#This Row],[a_uiqm]]</f>
        <v>0.7472499165467299</v>
      </c>
      <c r="N838" t="str">
        <f>IF(Table1[[#This Row],[a_uciqe]]&lt;Table1[[#This Row],[b_uciqe]],"Naik","Turun")</f>
        <v>Naik</v>
      </c>
      <c r="O838" t="str">
        <f>IF(Table1[[#This Row],[b_uciqe]]&lt;Table1[[#This Row],[c_uciqe]],"Naik","Turun")</f>
        <v>Naik</v>
      </c>
      <c r="P838" t="str">
        <f>IF(Table1[[#This Row],[a_uciqe]]&lt;Table1[[#This Row],[c_uciqe]],"Naik","Turun")</f>
        <v>Naik</v>
      </c>
      <c r="Q838" t="s">
        <v>12</v>
      </c>
      <c r="R838" t="s">
        <v>19</v>
      </c>
      <c r="S838" t="s">
        <v>19</v>
      </c>
      <c r="T838" t="s">
        <v>19</v>
      </c>
    </row>
    <row r="839" spans="1:20" hidden="1" x14ac:dyDescent="0.25">
      <c r="A839">
        <v>837</v>
      </c>
      <c r="B839" t="s">
        <v>850</v>
      </c>
      <c r="C839" t="s">
        <v>12</v>
      </c>
      <c r="D839">
        <v>3.0352423383974698</v>
      </c>
      <c r="E839">
        <v>0.98671054839456196</v>
      </c>
      <c r="F839">
        <v>3.1189516863689</v>
      </c>
      <c r="G839">
        <v>0.99017799706528997</v>
      </c>
      <c r="H839">
        <v>2.55169633940953</v>
      </c>
      <c r="I839">
        <v>1.7462058983883499</v>
      </c>
      <c r="J839" t="str">
        <f>IF(Table1[[#This Row],[a_uiqm]]&lt;Table1[[#This Row],[b_uiqm]],"Naik","Turun")</f>
        <v>Naik</v>
      </c>
      <c r="K839" t="str">
        <f>IF(Table1[[#This Row],[b_uiqm]]&lt;Table1[[#This Row],[c_uiqm]],"Naik","Turun")</f>
        <v>Turun</v>
      </c>
      <c r="L839" t="str">
        <f>IF(Table1[[#This Row],[a_uiqm]]&lt;Table1[[#This Row],[c_uiqm]],"Naik","Turun")</f>
        <v>Turun</v>
      </c>
      <c r="M839">
        <f>Table1[[#This Row],[c_uiqm]]-Table1[[#This Row],[a_uiqm]]</f>
        <v>-0.48354599898793982</v>
      </c>
      <c r="N839" t="str">
        <f>IF(Table1[[#This Row],[a_uciqe]]&lt;Table1[[#This Row],[b_uciqe]],"Naik","Turun")</f>
        <v>Naik</v>
      </c>
      <c r="O839" t="str">
        <f>IF(Table1[[#This Row],[b_uciqe]]&lt;Table1[[#This Row],[c_uciqe]],"Naik","Turun")</f>
        <v>Naik</v>
      </c>
      <c r="P839" t="str">
        <f>IF(Table1[[#This Row],[a_uciqe]]&lt;Table1[[#This Row],[c_uciqe]],"Naik","Turun")</f>
        <v>Naik</v>
      </c>
      <c r="Q839" t="s">
        <v>12</v>
      </c>
      <c r="R839" t="s">
        <v>19</v>
      </c>
      <c r="S839" t="s">
        <v>19</v>
      </c>
      <c r="T839" t="s">
        <v>19</v>
      </c>
    </row>
    <row r="840" spans="1:20" hidden="1" x14ac:dyDescent="0.25">
      <c r="A840">
        <v>838</v>
      </c>
      <c r="B840" t="s">
        <v>851</v>
      </c>
      <c r="C840" t="s">
        <v>12</v>
      </c>
      <c r="D840">
        <v>2.98234694365541</v>
      </c>
      <c r="E840">
        <v>1.3891555623607299</v>
      </c>
      <c r="F840">
        <v>2.9447121455490102</v>
      </c>
      <c r="G840">
        <v>1.41928794064289</v>
      </c>
      <c r="H840">
        <v>2.2185880947807499</v>
      </c>
      <c r="I840">
        <v>3.14054330761111</v>
      </c>
      <c r="J840" t="str">
        <f>IF(Table1[[#This Row],[a_uiqm]]&lt;Table1[[#This Row],[b_uiqm]],"Naik","Turun")</f>
        <v>Turun</v>
      </c>
      <c r="K840" t="str">
        <f>IF(Table1[[#This Row],[b_uiqm]]&lt;Table1[[#This Row],[c_uiqm]],"Naik","Turun")</f>
        <v>Turun</v>
      </c>
      <c r="L840" t="str">
        <f>IF(Table1[[#This Row],[a_uiqm]]&lt;Table1[[#This Row],[c_uiqm]],"Naik","Turun")</f>
        <v>Turun</v>
      </c>
      <c r="M840">
        <f>Table1[[#This Row],[c_uiqm]]-Table1[[#This Row],[a_uiqm]]</f>
        <v>-0.76375884887466006</v>
      </c>
      <c r="N840" t="str">
        <f>IF(Table1[[#This Row],[a_uciqe]]&lt;Table1[[#This Row],[b_uciqe]],"Naik","Turun")</f>
        <v>Naik</v>
      </c>
      <c r="O840" t="str">
        <f>IF(Table1[[#This Row],[b_uciqe]]&lt;Table1[[#This Row],[c_uciqe]],"Naik","Turun")</f>
        <v>Naik</v>
      </c>
      <c r="P840" t="str">
        <f>IF(Table1[[#This Row],[a_uciqe]]&lt;Table1[[#This Row],[c_uciqe]],"Naik","Turun")</f>
        <v>Naik</v>
      </c>
      <c r="Q840" t="s">
        <v>12</v>
      </c>
      <c r="R840" t="s">
        <v>19</v>
      </c>
      <c r="S840" t="s">
        <v>19</v>
      </c>
      <c r="T840" t="s">
        <v>19</v>
      </c>
    </row>
    <row r="841" spans="1:20" x14ac:dyDescent="0.25">
      <c r="A841">
        <v>811</v>
      </c>
      <c r="B841" t="s">
        <v>824</v>
      </c>
      <c r="C841" t="s">
        <v>12</v>
      </c>
      <c r="D841">
        <v>1.9747136745196801</v>
      </c>
      <c r="E841">
        <v>1.0454838526305199</v>
      </c>
      <c r="F841">
        <v>1.96461477594036</v>
      </c>
      <c r="G841">
        <v>1.03235666549639</v>
      </c>
      <c r="H841">
        <v>2.09100322226046</v>
      </c>
      <c r="I841">
        <v>1.9137727829262801</v>
      </c>
      <c r="J841" t="str">
        <f>IF(Table1[[#This Row],[a_uiqm]]&lt;Table1[[#This Row],[b_uiqm]],"Naik","Turun")</f>
        <v>Turun</v>
      </c>
      <c r="K841" t="str">
        <f>IF(Table1[[#This Row],[b_uiqm]]&lt;Table1[[#This Row],[c_uiqm]],"Naik","Turun")</f>
        <v>Naik</v>
      </c>
      <c r="L841" t="str">
        <f>IF(Table1[[#This Row],[a_uiqm]]&lt;Table1[[#This Row],[c_uiqm]],"Naik","Turun")</f>
        <v>Naik</v>
      </c>
      <c r="M841">
        <f>Table1[[#This Row],[c_uiqm]]-Table1[[#This Row],[a_uiqm]]</f>
        <v>0.11628954774077993</v>
      </c>
      <c r="N841" t="str">
        <f>IF(Table1[[#This Row],[a_uciqe]]&lt;Table1[[#This Row],[b_uciqe]],"Naik","Turun")</f>
        <v>Turun</v>
      </c>
      <c r="O841" t="str">
        <f>IF(Table1[[#This Row],[b_uciqe]]&lt;Table1[[#This Row],[c_uciqe]],"Naik","Turun")</f>
        <v>Naik</v>
      </c>
      <c r="P841" t="str">
        <f>IF(Table1[[#This Row],[a_uciqe]]&lt;Table1[[#This Row],[c_uciqe]],"Naik","Turun")</f>
        <v>Naik</v>
      </c>
      <c r="Q841" t="s">
        <v>12</v>
      </c>
      <c r="R841" t="s">
        <v>78</v>
      </c>
      <c r="S841" t="s">
        <v>78</v>
      </c>
      <c r="T841" t="s">
        <v>78</v>
      </c>
    </row>
    <row r="842" spans="1:20" hidden="1" x14ac:dyDescent="0.25">
      <c r="A842">
        <v>840</v>
      </c>
      <c r="B842" t="s">
        <v>853</v>
      </c>
      <c r="C842" t="s">
        <v>10</v>
      </c>
      <c r="D842">
        <v>2.0765361364685302</v>
      </c>
      <c r="E842">
        <v>0.81487452485804301</v>
      </c>
      <c r="F842">
        <v>2.1490468128635101</v>
      </c>
      <c r="G842">
        <v>0.81211111914531697</v>
      </c>
      <c r="H842">
        <v>1.9269055965316899</v>
      </c>
      <c r="I842">
        <v>1.7870190382370601</v>
      </c>
      <c r="J842" t="str">
        <f>IF(Table1[[#This Row],[a_uiqm]]&lt;Table1[[#This Row],[b_uiqm]],"Naik","Turun")</f>
        <v>Naik</v>
      </c>
      <c r="K842" t="str">
        <f>IF(Table1[[#This Row],[b_uiqm]]&lt;Table1[[#This Row],[c_uiqm]],"Naik","Turun")</f>
        <v>Turun</v>
      </c>
      <c r="L842" t="str">
        <f>IF(Table1[[#This Row],[a_uiqm]]&lt;Table1[[#This Row],[c_uiqm]],"Naik","Turun")</f>
        <v>Turun</v>
      </c>
      <c r="M842">
        <f>Table1[[#This Row],[c_uiqm]]-Table1[[#This Row],[a_uiqm]]</f>
        <v>-0.14963053993684028</v>
      </c>
      <c r="N842" t="str">
        <f>IF(Table1[[#This Row],[a_uciqe]]&lt;Table1[[#This Row],[b_uciqe]],"Naik","Turun")</f>
        <v>Turun</v>
      </c>
      <c r="O842" t="str">
        <f>IF(Table1[[#This Row],[b_uciqe]]&lt;Table1[[#This Row],[c_uciqe]],"Naik","Turun")</f>
        <v>Naik</v>
      </c>
      <c r="P842" t="str">
        <f>IF(Table1[[#This Row],[a_uciqe]]&lt;Table1[[#This Row],[c_uciqe]],"Naik","Turun")</f>
        <v>Naik</v>
      </c>
      <c r="Q842" t="s">
        <v>10</v>
      </c>
      <c r="R842" t="s">
        <v>19</v>
      </c>
      <c r="S842" t="s">
        <v>19</v>
      </c>
      <c r="T842" t="s">
        <v>19</v>
      </c>
    </row>
    <row r="843" spans="1:20" hidden="1" x14ac:dyDescent="0.25">
      <c r="A843">
        <v>841</v>
      </c>
      <c r="B843" t="s">
        <v>854</v>
      </c>
      <c r="C843" t="s">
        <v>12</v>
      </c>
      <c r="D843">
        <v>2.3567358203350599</v>
      </c>
      <c r="E843">
        <v>1.0167147160552501</v>
      </c>
      <c r="F843">
        <v>2.3247014793335499</v>
      </c>
      <c r="G843">
        <v>1.0466699759699301</v>
      </c>
      <c r="H843">
        <v>2.4113837404297498</v>
      </c>
      <c r="I843">
        <v>1.74327855132467</v>
      </c>
      <c r="J843" t="str">
        <f>IF(Table1[[#This Row],[a_uiqm]]&lt;Table1[[#This Row],[b_uiqm]],"Naik","Turun")</f>
        <v>Turun</v>
      </c>
      <c r="K843" t="str">
        <f>IF(Table1[[#This Row],[b_uiqm]]&lt;Table1[[#This Row],[c_uiqm]],"Naik","Turun")</f>
        <v>Naik</v>
      </c>
      <c r="L843" t="str">
        <f>IF(Table1[[#This Row],[a_uiqm]]&lt;Table1[[#This Row],[c_uiqm]],"Naik","Turun")</f>
        <v>Naik</v>
      </c>
      <c r="M843">
        <f>Table1[[#This Row],[c_uiqm]]-Table1[[#This Row],[a_uiqm]]</f>
        <v>5.4647920094689884E-2</v>
      </c>
      <c r="N843" t="str">
        <f>IF(Table1[[#This Row],[a_uciqe]]&lt;Table1[[#This Row],[b_uciqe]],"Naik","Turun")</f>
        <v>Naik</v>
      </c>
      <c r="O843" t="str">
        <f>IF(Table1[[#This Row],[b_uciqe]]&lt;Table1[[#This Row],[c_uciqe]],"Naik","Turun")</f>
        <v>Naik</v>
      </c>
      <c r="P843" t="str">
        <f>IF(Table1[[#This Row],[a_uciqe]]&lt;Table1[[#This Row],[c_uciqe]],"Naik","Turun")</f>
        <v>Naik</v>
      </c>
      <c r="Q843" t="s">
        <v>12</v>
      </c>
      <c r="R843" t="s">
        <v>19</v>
      </c>
      <c r="S843" t="s">
        <v>19</v>
      </c>
      <c r="T843" t="s">
        <v>19</v>
      </c>
    </row>
    <row r="844" spans="1:20" hidden="1" x14ac:dyDescent="0.25">
      <c r="A844">
        <v>842</v>
      </c>
      <c r="B844" t="s">
        <v>855</v>
      </c>
      <c r="C844" t="s">
        <v>12</v>
      </c>
      <c r="D844">
        <v>2.01693646928195</v>
      </c>
      <c r="E844">
        <v>1.0673821445090499</v>
      </c>
      <c r="F844">
        <v>2.0813666119064198</v>
      </c>
      <c r="G844">
        <v>1.05198275677669</v>
      </c>
      <c r="H844">
        <v>2.34071439092178</v>
      </c>
      <c r="I844">
        <v>1.78309637139488</v>
      </c>
      <c r="J844" t="str">
        <f>IF(Table1[[#This Row],[a_uiqm]]&lt;Table1[[#This Row],[b_uiqm]],"Naik","Turun")</f>
        <v>Naik</v>
      </c>
      <c r="K844" t="str">
        <f>IF(Table1[[#This Row],[b_uiqm]]&lt;Table1[[#This Row],[c_uiqm]],"Naik","Turun")</f>
        <v>Naik</v>
      </c>
      <c r="L844" t="str">
        <f>IF(Table1[[#This Row],[a_uiqm]]&lt;Table1[[#This Row],[c_uiqm]],"Naik","Turun")</f>
        <v>Naik</v>
      </c>
      <c r="M844">
        <f>Table1[[#This Row],[c_uiqm]]-Table1[[#This Row],[a_uiqm]]</f>
        <v>0.32377792163982999</v>
      </c>
      <c r="N844" t="str">
        <f>IF(Table1[[#This Row],[a_uciqe]]&lt;Table1[[#This Row],[b_uciqe]],"Naik","Turun")</f>
        <v>Turun</v>
      </c>
      <c r="O844" t="str">
        <f>IF(Table1[[#This Row],[b_uciqe]]&lt;Table1[[#This Row],[c_uciqe]],"Naik","Turun")</f>
        <v>Naik</v>
      </c>
      <c r="P844" t="str">
        <f>IF(Table1[[#This Row],[a_uciqe]]&lt;Table1[[#This Row],[c_uciqe]],"Naik","Turun")</f>
        <v>Naik</v>
      </c>
      <c r="Q844" t="s">
        <v>12</v>
      </c>
      <c r="R844" t="s">
        <v>19</v>
      </c>
      <c r="S844" t="s">
        <v>19</v>
      </c>
      <c r="T844" t="s">
        <v>19</v>
      </c>
    </row>
    <row r="845" spans="1:20" hidden="1" x14ac:dyDescent="0.25">
      <c r="A845">
        <v>843</v>
      </c>
      <c r="B845" t="s">
        <v>856</v>
      </c>
      <c r="C845" t="s">
        <v>12</v>
      </c>
      <c r="D845">
        <v>2.5021468239625202</v>
      </c>
      <c r="E845">
        <v>0.80062306902009495</v>
      </c>
      <c r="F845">
        <v>2.6565180688488499</v>
      </c>
      <c r="G845">
        <v>0.80506047378693801</v>
      </c>
      <c r="H845">
        <v>2.3485893705238898</v>
      </c>
      <c r="I845">
        <v>1.5242492656418101</v>
      </c>
      <c r="J845" t="str">
        <f>IF(Table1[[#This Row],[a_uiqm]]&lt;Table1[[#This Row],[b_uiqm]],"Naik","Turun")</f>
        <v>Naik</v>
      </c>
      <c r="K845" t="str">
        <f>IF(Table1[[#This Row],[b_uiqm]]&lt;Table1[[#This Row],[c_uiqm]],"Naik","Turun")</f>
        <v>Turun</v>
      </c>
      <c r="L845" t="str">
        <f>IF(Table1[[#This Row],[a_uiqm]]&lt;Table1[[#This Row],[c_uiqm]],"Naik","Turun")</f>
        <v>Turun</v>
      </c>
      <c r="M845">
        <f>Table1[[#This Row],[c_uiqm]]-Table1[[#This Row],[a_uiqm]]</f>
        <v>-0.15355745343863036</v>
      </c>
      <c r="N845" t="str">
        <f>IF(Table1[[#This Row],[a_uciqe]]&lt;Table1[[#This Row],[b_uciqe]],"Naik","Turun")</f>
        <v>Naik</v>
      </c>
      <c r="O845" t="str">
        <f>IF(Table1[[#This Row],[b_uciqe]]&lt;Table1[[#This Row],[c_uciqe]],"Naik","Turun")</f>
        <v>Naik</v>
      </c>
      <c r="P845" t="str">
        <f>IF(Table1[[#This Row],[a_uciqe]]&lt;Table1[[#This Row],[c_uciqe]],"Naik","Turun")</f>
        <v>Naik</v>
      </c>
      <c r="Q845" t="s">
        <v>12</v>
      </c>
      <c r="R845" t="s">
        <v>19</v>
      </c>
      <c r="S845" t="s">
        <v>19</v>
      </c>
      <c r="T845" t="s">
        <v>19</v>
      </c>
    </row>
    <row r="846" spans="1:20" hidden="1" x14ac:dyDescent="0.25">
      <c r="A846">
        <v>844</v>
      </c>
      <c r="B846" t="s">
        <v>857</v>
      </c>
      <c r="C846" t="s">
        <v>12</v>
      </c>
      <c r="D846">
        <v>1.9050836446994599</v>
      </c>
      <c r="E846">
        <v>0.64965326474601903</v>
      </c>
      <c r="F846">
        <v>2.0997870555455802</v>
      </c>
      <c r="G846">
        <v>0.66051363447324896</v>
      </c>
      <c r="H846">
        <v>2.3159652910823301</v>
      </c>
      <c r="I846">
        <v>1.40017370514061</v>
      </c>
      <c r="J846" t="str">
        <f>IF(Table1[[#This Row],[a_uiqm]]&lt;Table1[[#This Row],[b_uiqm]],"Naik","Turun")</f>
        <v>Naik</v>
      </c>
      <c r="K846" t="str">
        <f>IF(Table1[[#This Row],[b_uiqm]]&lt;Table1[[#This Row],[c_uiqm]],"Naik","Turun")</f>
        <v>Naik</v>
      </c>
      <c r="L846" t="str">
        <f>IF(Table1[[#This Row],[a_uiqm]]&lt;Table1[[#This Row],[c_uiqm]],"Naik","Turun")</f>
        <v>Naik</v>
      </c>
      <c r="M846">
        <f>Table1[[#This Row],[c_uiqm]]-Table1[[#This Row],[a_uiqm]]</f>
        <v>0.41088164638287017</v>
      </c>
      <c r="N846" t="str">
        <f>IF(Table1[[#This Row],[a_uciqe]]&lt;Table1[[#This Row],[b_uciqe]],"Naik","Turun")</f>
        <v>Naik</v>
      </c>
      <c r="O846" t="str">
        <f>IF(Table1[[#This Row],[b_uciqe]]&lt;Table1[[#This Row],[c_uciqe]],"Naik","Turun")</f>
        <v>Naik</v>
      </c>
      <c r="P846" t="str">
        <f>IF(Table1[[#This Row],[a_uciqe]]&lt;Table1[[#This Row],[c_uciqe]],"Naik","Turun")</f>
        <v>Naik</v>
      </c>
      <c r="Q846" t="s">
        <v>12</v>
      </c>
      <c r="R846" t="s">
        <v>19</v>
      </c>
      <c r="S846" t="s">
        <v>19</v>
      </c>
      <c r="T846" t="s">
        <v>19</v>
      </c>
    </row>
    <row r="847" spans="1:20" hidden="1" x14ac:dyDescent="0.25">
      <c r="A847">
        <v>845</v>
      </c>
      <c r="B847" t="s">
        <v>858</v>
      </c>
      <c r="C847" t="s">
        <v>78</v>
      </c>
      <c r="D847">
        <v>3.18891210989604</v>
      </c>
      <c r="E847">
        <v>1.08858453727675</v>
      </c>
      <c r="F847">
        <v>3.2047964150644299</v>
      </c>
      <c r="G847">
        <v>0.93123579464760897</v>
      </c>
      <c r="H847">
        <v>2.6075481285114201</v>
      </c>
      <c r="I847">
        <v>3.1707783396525002</v>
      </c>
      <c r="J847" t="str">
        <f>IF(Table1[[#This Row],[a_uiqm]]&lt;Table1[[#This Row],[b_uiqm]],"Naik","Turun")</f>
        <v>Naik</v>
      </c>
      <c r="K847" t="str">
        <f>IF(Table1[[#This Row],[b_uiqm]]&lt;Table1[[#This Row],[c_uiqm]],"Naik","Turun")</f>
        <v>Turun</v>
      </c>
      <c r="L847" t="str">
        <f>IF(Table1[[#This Row],[a_uiqm]]&lt;Table1[[#This Row],[c_uiqm]],"Naik","Turun")</f>
        <v>Turun</v>
      </c>
      <c r="M847">
        <f>Table1[[#This Row],[c_uiqm]]-Table1[[#This Row],[a_uiqm]]</f>
        <v>-0.58136398138461987</v>
      </c>
      <c r="N847" t="str">
        <f>IF(Table1[[#This Row],[a_uciqe]]&lt;Table1[[#This Row],[b_uciqe]],"Naik","Turun")</f>
        <v>Turun</v>
      </c>
      <c r="O847" t="str">
        <f>IF(Table1[[#This Row],[b_uciqe]]&lt;Table1[[#This Row],[c_uciqe]],"Naik","Turun")</f>
        <v>Naik</v>
      </c>
      <c r="P847" t="str">
        <f>IF(Table1[[#This Row],[a_uciqe]]&lt;Table1[[#This Row],[c_uciqe]],"Naik","Turun")</f>
        <v>Naik</v>
      </c>
      <c r="Q847" t="s">
        <v>78</v>
      </c>
      <c r="R847" t="s">
        <v>19</v>
      </c>
      <c r="S847" t="s">
        <v>19</v>
      </c>
      <c r="T847" t="s">
        <v>19</v>
      </c>
    </row>
    <row r="848" spans="1:20" hidden="1" x14ac:dyDescent="0.25">
      <c r="A848">
        <v>846</v>
      </c>
      <c r="B848" t="s">
        <v>859</v>
      </c>
      <c r="C848" t="s">
        <v>78</v>
      </c>
      <c r="D848">
        <v>2.3825966485652299</v>
      </c>
      <c r="E848">
        <v>0.65698404007174105</v>
      </c>
      <c r="F848">
        <v>2.3799403169889901</v>
      </c>
      <c r="G848">
        <v>0.64842579509638198</v>
      </c>
      <c r="H848">
        <v>2.8957260998479</v>
      </c>
      <c r="I848">
        <v>0.75174671246246705</v>
      </c>
      <c r="J848" t="str">
        <f>IF(Table1[[#This Row],[a_uiqm]]&lt;Table1[[#This Row],[b_uiqm]],"Naik","Turun")</f>
        <v>Turun</v>
      </c>
      <c r="K848" t="str">
        <f>IF(Table1[[#This Row],[b_uiqm]]&lt;Table1[[#This Row],[c_uiqm]],"Naik","Turun")</f>
        <v>Naik</v>
      </c>
      <c r="L848" t="str">
        <f>IF(Table1[[#This Row],[a_uiqm]]&lt;Table1[[#This Row],[c_uiqm]],"Naik","Turun")</f>
        <v>Naik</v>
      </c>
      <c r="M848">
        <f>Table1[[#This Row],[c_uiqm]]-Table1[[#This Row],[a_uiqm]]</f>
        <v>0.51312945128267007</v>
      </c>
      <c r="N848" t="str">
        <f>IF(Table1[[#This Row],[a_uciqe]]&lt;Table1[[#This Row],[b_uciqe]],"Naik","Turun")</f>
        <v>Turun</v>
      </c>
      <c r="O848" t="str">
        <f>IF(Table1[[#This Row],[b_uciqe]]&lt;Table1[[#This Row],[c_uciqe]],"Naik","Turun")</f>
        <v>Naik</v>
      </c>
      <c r="P848" t="str">
        <f>IF(Table1[[#This Row],[a_uciqe]]&lt;Table1[[#This Row],[c_uciqe]],"Naik","Turun")</f>
        <v>Naik</v>
      </c>
      <c r="Q848" t="s">
        <v>78</v>
      </c>
      <c r="R848" t="s">
        <v>19</v>
      </c>
      <c r="S848" t="s">
        <v>19</v>
      </c>
      <c r="T848" t="s">
        <v>19</v>
      </c>
    </row>
    <row r="849" spans="1:20" hidden="1" x14ac:dyDescent="0.25">
      <c r="A849">
        <v>847</v>
      </c>
      <c r="B849" t="s">
        <v>860</v>
      </c>
      <c r="C849" t="s">
        <v>19</v>
      </c>
      <c r="D849">
        <v>1.6148539469293199</v>
      </c>
      <c r="E849">
        <v>1.0336090640214901</v>
      </c>
      <c r="F849">
        <v>1.5891530879754701</v>
      </c>
      <c r="G849">
        <v>1.04168192598653</v>
      </c>
      <c r="H849">
        <v>2.0607912350787898</v>
      </c>
      <c r="I849">
        <v>1.1026973275985299</v>
      </c>
      <c r="J849" t="str">
        <f>IF(Table1[[#This Row],[a_uiqm]]&lt;Table1[[#This Row],[b_uiqm]],"Naik","Turun")</f>
        <v>Turun</v>
      </c>
      <c r="K849" t="str">
        <f>IF(Table1[[#This Row],[b_uiqm]]&lt;Table1[[#This Row],[c_uiqm]],"Naik","Turun")</f>
        <v>Naik</v>
      </c>
      <c r="L849" t="str">
        <f>IF(Table1[[#This Row],[a_uiqm]]&lt;Table1[[#This Row],[c_uiqm]],"Naik","Turun")</f>
        <v>Naik</v>
      </c>
      <c r="M849">
        <f>Table1[[#This Row],[c_uiqm]]-Table1[[#This Row],[a_uiqm]]</f>
        <v>0.44593728814946987</v>
      </c>
      <c r="N849" t="str">
        <f>IF(Table1[[#This Row],[a_uciqe]]&lt;Table1[[#This Row],[b_uciqe]],"Naik","Turun")</f>
        <v>Naik</v>
      </c>
      <c r="O849" t="str">
        <f>IF(Table1[[#This Row],[b_uciqe]]&lt;Table1[[#This Row],[c_uciqe]],"Naik","Turun")</f>
        <v>Naik</v>
      </c>
      <c r="P849" t="str">
        <f>IF(Table1[[#This Row],[a_uciqe]]&lt;Table1[[#This Row],[c_uciqe]],"Naik","Turun")</f>
        <v>Naik</v>
      </c>
      <c r="Q849" t="s">
        <v>19</v>
      </c>
      <c r="R849" t="s">
        <v>19</v>
      </c>
      <c r="S849" t="s">
        <v>19</v>
      </c>
      <c r="T849" t="s">
        <v>19</v>
      </c>
    </row>
    <row r="850" spans="1:20" hidden="1" x14ac:dyDescent="0.25">
      <c r="A850">
        <v>848</v>
      </c>
      <c r="B850" t="s">
        <v>861</v>
      </c>
      <c r="C850" t="s">
        <v>12</v>
      </c>
      <c r="D850">
        <v>2.4154018412300502</v>
      </c>
      <c r="E850">
        <v>0.98761259012755698</v>
      </c>
      <c r="F850">
        <v>2.5994929601573999</v>
      </c>
      <c r="G850">
        <v>1.0067787387904601</v>
      </c>
      <c r="H850">
        <v>2.5232851449465299</v>
      </c>
      <c r="I850">
        <v>1.77298992322959</v>
      </c>
      <c r="J850" t="str">
        <f>IF(Table1[[#This Row],[a_uiqm]]&lt;Table1[[#This Row],[b_uiqm]],"Naik","Turun")</f>
        <v>Naik</v>
      </c>
      <c r="K850" t="str">
        <f>IF(Table1[[#This Row],[b_uiqm]]&lt;Table1[[#This Row],[c_uiqm]],"Naik","Turun")</f>
        <v>Turun</v>
      </c>
      <c r="L850" t="str">
        <f>IF(Table1[[#This Row],[a_uiqm]]&lt;Table1[[#This Row],[c_uiqm]],"Naik","Turun")</f>
        <v>Naik</v>
      </c>
      <c r="M850">
        <f>Table1[[#This Row],[c_uiqm]]-Table1[[#This Row],[a_uiqm]]</f>
        <v>0.10788330371647969</v>
      </c>
      <c r="N850" t="str">
        <f>IF(Table1[[#This Row],[a_uciqe]]&lt;Table1[[#This Row],[b_uciqe]],"Naik","Turun")</f>
        <v>Naik</v>
      </c>
      <c r="O850" t="str">
        <f>IF(Table1[[#This Row],[b_uciqe]]&lt;Table1[[#This Row],[c_uciqe]],"Naik","Turun")</f>
        <v>Naik</v>
      </c>
      <c r="P850" t="str">
        <f>IF(Table1[[#This Row],[a_uciqe]]&lt;Table1[[#This Row],[c_uciqe]],"Naik","Turun")</f>
        <v>Naik</v>
      </c>
      <c r="Q850" t="s">
        <v>12</v>
      </c>
      <c r="R850" t="s">
        <v>19</v>
      </c>
      <c r="S850" t="s">
        <v>19</v>
      </c>
      <c r="T850" t="s">
        <v>19</v>
      </c>
    </row>
    <row r="851" spans="1:20" hidden="1" x14ac:dyDescent="0.25">
      <c r="A851">
        <v>849</v>
      </c>
      <c r="B851" t="s">
        <v>862</v>
      </c>
      <c r="C851" t="s">
        <v>12</v>
      </c>
      <c r="D851">
        <v>2.5545834244562</v>
      </c>
      <c r="E851">
        <v>1.08357423129477</v>
      </c>
      <c r="F851">
        <v>3.06315732412514</v>
      </c>
      <c r="G851">
        <v>1.0902382116667799</v>
      </c>
      <c r="H851">
        <v>3.01786541190326</v>
      </c>
      <c r="I851">
        <v>1.60926520024653</v>
      </c>
      <c r="J851" t="str">
        <f>IF(Table1[[#This Row],[a_uiqm]]&lt;Table1[[#This Row],[b_uiqm]],"Naik","Turun")</f>
        <v>Naik</v>
      </c>
      <c r="K851" t="str">
        <f>IF(Table1[[#This Row],[b_uiqm]]&lt;Table1[[#This Row],[c_uiqm]],"Naik","Turun")</f>
        <v>Turun</v>
      </c>
      <c r="L851" t="str">
        <f>IF(Table1[[#This Row],[a_uiqm]]&lt;Table1[[#This Row],[c_uiqm]],"Naik","Turun")</f>
        <v>Naik</v>
      </c>
      <c r="M851">
        <f>Table1[[#This Row],[c_uiqm]]-Table1[[#This Row],[a_uiqm]]</f>
        <v>0.46328198744705995</v>
      </c>
      <c r="N851" t="str">
        <f>IF(Table1[[#This Row],[a_uciqe]]&lt;Table1[[#This Row],[b_uciqe]],"Naik","Turun")</f>
        <v>Naik</v>
      </c>
      <c r="O851" t="str">
        <f>IF(Table1[[#This Row],[b_uciqe]]&lt;Table1[[#This Row],[c_uciqe]],"Naik","Turun")</f>
        <v>Naik</v>
      </c>
      <c r="P851" t="str">
        <f>IF(Table1[[#This Row],[a_uciqe]]&lt;Table1[[#This Row],[c_uciqe]],"Naik","Turun")</f>
        <v>Naik</v>
      </c>
      <c r="Q851" t="s">
        <v>12</v>
      </c>
      <c r="R851" t="s">
        <v>19</v>
      </c>
      <c r="S851" t="s">
        <v>19</v>
      </c>
      <c r="T851" t="s">
        <v>19</v>
      </c>
    </row>
    <row r="852" spans="1:20" hidden="1" x14ac:dyDescent="0.25">
      <c r="A852">
        <v>850</v>
      </c>
      <c r="B852" t="s">
        <v>863</v>
      </c>
      <c r="C852" t="s">
        <v>12</v>
      </c>
      <c r="D852">
        <v>2.3394495169918001</v>
      </c>
      <c r="E852">
        <v>0.90188961710619597</v>
      </c>
      <c r="F852">
        <v>2.5156565281116601</v>
      </c>
      <c r="G852">
        <v>0.91803555251929703</v>
      </c>
      <c r="H852">
        <v>2.8987996685051201</v>
      </c>
      <c r="I852">
        <v>1.53008306425031</v>
      </c>
      <c r="J852" t="str">
        <f>IF(Table1[[#This Row],[a_uiqm]]&lt;Table1[[#This Row],[b_uiqm]],"Naik","Turun")</f>
        <v>Naik</v>
      </c>
      <c r="K852" t="str">
        <f>IF(Table1[[#This Row],[b_uiqm]]&lt;Table1[[#This Row],[c_uiqm]],"Naik","Turun")</f>
        <v>Naik</v>
      </c>
      <c r="L852" t="str">
        <f>IF(Table1[[#This Row],[a_uiqm]]&lt;Table1[[#This Row],[c_uiqm]],"Naik","Turun")</f>
        <v>Naik</v>
      </c>
      <c r="M852">
        <f>Table1[[#This Row],[c_uiqm]]-Table1[[#This Row],[a_uiqm]]</f>
        <v>0.5593501515133199</v>
      </c>
      <c r="N852" t="str">
        <f>IF(Table1[[#This Row],[a_uciqe]]&lt;Table1[[#This Row],[b_uciqe]],"Naik","Turun")</f>
        <v>Naik</v>
      </c>
      <c r="O852" t="str">
        <f>IF(Table1[[#This Row],[b_uciqe]]&lt;Table1[[#This Row],[c_uciqe]],"Naik","Turun")</f>
        <v>Naik</v>
      </c>
      <c r="P852" t="str">
        <f>IF(Table1[[#This Row],[a_uciqe]]&lt;Table1[[#This Row],[c_uciqe]],"Naik","Turun")</f>
        <v>Naik</v>
      </c>
      <c r="Q852" t="s">
        <v>12</v>
      </c>
      <c r="R852" t="s">
        <v>19</v>
      </c>
      <c r="S852" t="s">
        <v>19</v>
      </c>
      <c r="T852" t="s">
        <v>19</v>
      </c>
    </row>
    <row r="853" spans="1:20" hidden="1" x14ac:dyDescent="0.25">
      <c r="A853">
        <v>851</v>
      </c>
      <c r="B853" t="s">
        <v>864</v>
      </c>
      <c r="C853" t="s">
        <v>12</v>
      </c>
      <c r="D853">
        <v>2.2124827667466498</v>
      </c>
      <c r="E853">
        <v>1.0342523325289501</v>
      </c>
      <c r="F853">
        <v>2.56497878172623</v>
      </c>
      <c r="G853">
        <v>1.04595177411387</v>
      </c>
      <c r="H853">
        <v>2.6187580156975701</v>
      </c>
      <c r="I853">
        <v>2.2300281412315002</v>
      </c>
      <c r="J853" t="str">
        <f>IF(Table1[[#This Row],[a_uiqm]]&lt;Table1[[#This Row],[b_uiqm]],"Naik","Turun")</f>
        <v>Naik</v>
      </c>
      <c r="K853" t="str">
        <f>IF(Table1[[#This Row],[b_uiqm]]&lt;Table1[[#This Row],[c_uiqm]],"Naik","Turun")</f>
        <v>Naik</v>
      </c>
      <c r="L853" t="str">
        <f>IF(Table1[[#This Row],[a_uiqm]]&lt;Table1[[#This Row],[c_uiqm]],"Naik","Turun")</f>
        <v>Naik</v>
      </c>
      <c r="M853">
        <f>Table1[[#This Row],[c_uiqm]]-Table1[[#This Row],[a_uiqm]]</f>
        <v>0.40627524895092026</v>
      </c>
      <c r="N853" t="str">
        <f>IF(Table1[[#This Row],[a_uciqe]]&lt;Table1[[#This Row],[b_uciqe]],"Naik","Turun")</f>
        <v>Naik</v>
      </c>
      <c r="O853" t="str">
        <f>IF(Table1[[#This Row],[b_uciqe]]&lt;Table1[[#This Row],[c_uciqe]],"Naik","Turun")</f>
        <v>Naik</v>
      </c>
      <c r="P853" t="str">
        <f>IF(Table1[[#This Row],[a_uciqe]]&lt;Table1[[#This Row],[c_uciqe]],"Naik","Turun")</f>
        <v>Naik</v>
      </c>
      <c r="Q853" t="s">
        <v>12</v>
      </c>
      <c r="R853" t="s">
        <v>19</v>
      </c>
      <c r="S853" t="s">
        <v>19</v>
      </c>
      <c r="T853" t="s">
        <v>19</v>
      </c>
    </row>
    <row r="854" spans="1:20" hidden="1" x14ac:dyDescent="0.25">
      <c r="A854">
        <v>852</v>
      </c>
      <c r="B854" t="s">
        <v>865</v>
      </c>
      <c r="C854" t="s">
        <v>10</v>
      </c>
      <c r="D854">
        <v>3.2331878575487099</v>
      </c>
      <c r="E854">
        <v>1.2777314809413001</v>
      </c>
      <c r="F854">
        <v>3.3479024042194299</v>
      </c>
      <c r="G854">
        <v>1.2808963110945</v>
      </c>
      <c r="H854">
        <v>2.2233071536665698</v>
      </c>
      <c r="I854">
        <v>3.10393884395444</v>
      </c>
      <c r="J854" t="str">
        <f>IF(Table1[[#This Row],[a_uiqm]]&lt;Table1[[#This Row],[b_uiqm]],"Naik","Turun")</f>
        <v>Naik</v>
      </c>
      <c r="K854" t="str">
        <f>IF(Table1[[#This Row],[b_uiqm]]&lt;Table1[[#This Row],[c_uiqm]],"Naik","Turun")</f>
        <v>Turun</v>
      </c>
      <c r="L854" t="str">
        <f>IF(Table1[[#This Row],[a_uiqm]]&lt;Table1[[#This Row],[c_uiqm]],"Naik","Turun")</f>
        <v>Turun</v>
      </c>
      <c r="M854">
        <f>Table1[[#This Row],[c_uiqm]]-Table1[[#This Row],[a_uiqm]]</f>
        <v>-1.00988070388214</v>
      </c>
      <c r="N854" t="str">
        <f>IF(Table1[[#This Row],[a_uciqe]]&lt;Table1[[#This Row],[b_uciqe]],"Naik","Turun")</f>
        <v>Naik</v>
      </c>
      <c r="O854" t="str">
        <f>IF(Table1[[#This Row],[b_uciqe]]&lt;Table1[[#This Row],[c_uciqe]],"Naik","Turun")</f>
        <v>Naik</v>
      </c>
      <c r="P854" t="str">
        <f>IF(Table1[[#This Row],[a_uciqe]]&lt;Table1[[#This Row],[c_uciqe]],"Naik","Turun")</f>
        <v>Naik</v>
      </c>
      <c r="Q854" t="s">
        <v>10</v>
      </c>
      <c r="R854" t="s">
        <v>19</v>
      </c>
      <c r="S854" t="s">
        <v>19</v>
      </c>
      <c r="T854" t="s">
        <v>19</v>
      </c>
    </row>
    <row r="855" spans="1:20" hidden="1" x14ac:dyDescent="0.25">
      <c r="A855">
        <v>853</v>
      </c>
      <c r="B855" t="s">
        <v>866</v>
      </c>
      <c r="C855" t="s">
        <v>12</v>
      </c>
      <c r="D855">
        <v>2.1326975406176998</v>
      </c>
      <c r="E855">
        <v>0.85914045269027495</v>
      </c>
      <c r="F855">
        <v>2.7473256036457498</v>
      </c>
      <c r="G855">
        <v>0.8632410474144</v>
      </c>
      <c r="H855">
        <v>2.8282992904161501</v>
      </c>
      <c r="I855">
        <v>1.0470496286941899</v>
      </c>
      <c r="J855" t="str">
        <f>IF(Table1[[#This Row],[a_uiqm]]&lt;Table1[[#This Row],[b_uiqm]],"Naik","Turun")</f>
        <v>Naik</v>
      </c>
      <c r="K855" t="str">
        <f>IF(Table1[[#This Row],[b_uiqm]]&lt;Table1[[#This Row],[c_uiqm]],"Naik","Turun")</f>
        <v>Naik</v>
      </c>
      <c r="L855" t="str">
        <f>IF(Table1[[#This Row],[a_uiqm]]&lt;Table1[[#This Row],[c_uiqm]],"Naik","Turun")</f>
        <v>Naik</v>
      </c>
      <c r="M855">
        <f>Table1[[#This Row],[c_uiqm]]-Table1[[#This Row],[a_uiqm]]</f>
        <v>0.69560174979845035</v>
      </c>
      <c r="N855" t="str">
        <f>IF(Table1[[#This Row],[a_uciqe]]&lt;Table1[[#This Row],[b_uciqe]],"Naik","Turun")</f>
        <v>Naik</v>
      </c>
      <c r="O855" t="str">
        <f>IF(Table1[[#This Row],[b_uciqe]]&lt;Table1[[#This Row],[c_uciqe]],"Naik","Turun")</f>
        <v>Naik</v>
      </c>
      <c r="P855" t="str">
        <f>IF(Table1[[#This Row],[a_uciqe]]&lt;Table1[[#This Row],[c_uciqe]],"Naik","Turun")</f>
        <v>Naik</v>
      </c>
      <c r="Q855" t="s">
        <v>12</v>
      </c>
      <c r="R855" t="s">
        <v>19</v>
      </c>
      <c r="S855" t="s">
        <v>19</v>
      </c>
      <c r="T855" t="s">
        <v>19</v>
      </c>
    </row>
    <row r="856" spans="1:20" hidden="1" x14ac:dyDescent="0.25">
      <c r="A856">
        <v>854</v>
      </c>
      <c r="B856" t="s">
        <v>867</v>
      </c>
      <c r="C856" t="s">
        <v>10</v>
      </c>
      <c r="D856">
        <v>2.35300806550153</v>
      </c>
      <c r="E856">
        <v>1.25689573398253</v>
      </c>
      <c r="F856">
        <v>2.3139305593077899</v>
      </c>
      <c r="G856">
        <v>1.27867206395662</v>
      </c>
      <c r="H856">
        <v>2.2405745317155299</v>
      </c>
      <c r="I856">
        <v>2.10436068545574</v>
      </c>
      <c r="J856" t="str">
        <f>IF(Table1[[#This Row],[a_uiqm]]&lt;Table1[[#This Row],[b_uiqm]],"Naik","Turun")</f>
        <v>Turun</v>
      </c>
      <c r="K856" t="str">
        <f>IF(Table1[[#This Row],[b_uiqm]]&lt;Table1[[#This Row],[c_uiqm]],"Naik","Turun")</f>
        <v>Turun</v>
      </c>
      <c r="L856" t="str">
        <f>IF(Table1[[#This Row],[a_uiqm]]&lt;Table1[[#This Row],[c_uiqm]],"Naik","Turun")</f>
        <v>Turun</v>
      </c>
      <c r="M856">
        <f>Table1[[#This Row],[c_uiqm]]-Table1[[#This Row],[a_uiqm]]</f>
        <v>-0.11243353378600007</v>
      </c>
      <c r="N856" t="str">
        <f>IF(Table1[[#This Row],[a_uciqe]]&lt;Table1[[#This Row],[b_uciqe]],"Naik","Turun")</f>
        <v>Naik</v>
      </c>
      <c r="O856" t="str">
        <f>IF(Table1[[#This Row],[b_uciqe]]&lt;Table1[[#This Row],[c_uciqe]],"Naik","Turun")</f>
        <v>Naik</v>
      </c>
      <c r="P856" t="str">
        <f>IF(Table1[[#This Row],[a_uciqe]]&lt;Table1[[#This Row],[c_uciqe]],"Naik","Turun")</f>
        <v>Naik</v>
      </c>
      <c r="Q856" t="s">
        <v>10</v>
      </c>
      <c r="R856" t="s">
        <v>19</v>
      </c>
      <c r="S856" t="s">
        <v>19</v>
      </c>
      <c r="T856" t="s">
        <v>19</v>
      </c>
    </row>
    <row r="857" spans="1:20" x14ac:dyDescent="0.25">
      <c r="A857">
        <v>824</v>
      </c>
      <c r="B857" t="s">
        <v>837</v>
      </c>
      <c r="C857" t="s">
        <v>10</v>
      </c>
      <c r="D857">
        <v>1.9413501557431101</v>
      </c>
      <c r="E857">
        <v>1.2942112561141299</v>
      </c>
      <c r="F857">
        <v>2.0048505907367802</v>
      </c>
      <c r="G857">
        <v>1.2823202534381599</v>
      </c>
      <c r="H857">
        <v>2.21362063024314</v>
      </c>
      <c r="I857">
        <v>2.2865783325833799</v>
      </c>
      <c r="J857" t="str">
        <f>IF(Table1[[#This Row],[a_uiqm]]&lt;Table1[[#This Row],[b_uiqm]],"Naik","Turun")</f>
        <v>Naik</v>
      </c>
      <c r="K857" t="str">
        <f>IF(Table1[[#This Row],[b_uiqm]]&lt;Table1[[#This Row],[c_uiqm]],"Naik","Turun")</f>
        <v>Naik</v>
      </c>
      <c r="L857" t="str">
        <f>IF(Table1[[#This Row],[a_uiqm]]&lt;Table1[[#This Row],[c_uiqm]],"Naik","Turun")</f>
        <v>Naik</v>
      </c>
      <c r="M857">
        <f>Table1[[#This Row],[c_uiqm]]-Table1[[#This Row],[a_uiqm]]</f>
        <v>0.27227047450002995</v>
      </c>
      <c r="N857" t="str">
        <f>IF(Table1[[#This Row],[a_uciqe]]&lt;Table1[[#This Row],[b_uciqe]],"Naik","Turun")</f>
        <v>Turun</v>
      </c>
      <c r="O857" t="str">
        <f>IF(Table1[[#This Row],[b_uciqe]]&lt;Table1[[#This Row],[c_uciqe]],"Naik","Turun")</f>
        <v>Naik</v>
      </c>
      <c r="P857" t="str">
        <f>IF(Table1[[#This Row],[a_uciqe]]&lt;Table1[[#This Row],[c_uciqe]],"Naik","Turun")</f>
        <v>Naik</v>
      </c>
      <c r="Q857" t="s">
        <v>10</v>
      </c>
      <c r="R857" t="s">
        <v>78</v>
      </c>
      <c r="S857" t="s">
        <v>78</v>
      </c>
      <c r="T857" t="s">
        <v>78</v>
      </c>
    </row>
    <row r="858" spans="1:20" hidden="1" x14ac:dyDescent="0.25">
      <c r="A858">
        <v>856</v>
      </c>
      <c r="B858" t="s">
        <v>869</v>
      </c>
      <c r="C858" t="s">
        <v>12</v>
      </c>
      <c r="D858">
        <v>3.3775279004648802</v>
      </c>
      <c r="E858">
        <v>1.5977657367353699</v>
      </c>
      <c r="F858">
        <v>3.3694443036038302</v>
      </c>
      <c r="G858">
        <v>1.54419887362671</v>
      </c>
      <c r="H858">
        <v>1.79038363324093</v>
      </c>
      <c r="I858">
        <v>4.9598515231858196</v>
      </c>
      <c r="J858" t="str">
        <f>IF(Table1[[#This Row],[a_uiqm]]&lt;Table1[[#This Row],[b_uiqm]],"Naik","Turun")</f>
        <v>Turun</v>
      </c>
      <c r="K858" t="str">
        <f>IF(Table1[[#This Row],[b_uiqm]]&lt;Table1[[#This Row],[c_uiqm]],"Naik","Turun")</f>
        <v>Turun</v>
      </c>
      <c r="L858" t="str">
        <f>IF(Table1[[#This Row],[a_uiqm]]&lt;Table1[[#This Row],[c_uiqm]],"Naik","Turun")</f>
        <v>Turun</v>
      </c>
      <c r="M858">
        <f>Table1[[#This Row],[c_uiqm]]-Table1[[#This Row],[a_uiqm]]</f>
        <v>-1.5871442672239502</v>
      </c>
      <c r="N858" t="str">
        <f>IF(Table1[[#This Row],[a_uciqe]]&lt;Table1[[#This Row],[b_uciqe]],"Naik","Turun")</f>
        <v>Turun</v>
      </c>
      <c r="O858" t="str">
        <f>IF(Table1[[#This Row],[b_uciqe]]&lt;Table1[[#This Row],[c_uciqe]],"Naik","Turun")</f>
        <v>Naik</v>
      </c>
      <c r="P858" t="str">
        <f>IF(Table1[[#This Row],[a_uciqe]]&lt;Table1[[#This Row],[c_uciqe]],"Naik","Turun")</f>
        <v>Naik</v>
      </c>
      <c r="Q858" t="s">
        <v>12</v>
      </c>
      <c r="R858" t="s">
        <v>19</v>
      </c>
      <c r="S858" t="s">
        <v>19</v>
      </c>
      <c r="T858" t="s">
        <v>19</v>
      </c>
    </row>
    <row r="859" spans="1:20" hidden="1" x14ac:dyDescent="0.25">
      <c r="A859">
        <v>857</v>
      </c>
      <c r="B859" t="s">
        <v>870</v>
      </c>
      <c r="C859" t="s">
        <v>10</v>
      </c>
      <c r="D859">
        <v>3.0023401527678102</v>
      </c>
      <c r="E859">
        <v>0.77679675101764101</v>
      </c>
      <c r="F859">
        <v>3.01911221989281</v>
      </c>
      <c r="G859">
        <v>0.78414041663219902</v>
      </c>
      <c r="H859">
        <v>2.9887669750765</v>
      </c>
      <c r="I859">
        <v>1.60020195401619</v>
      </c>
      <c r="J859" t="str">
        <f>IF(Table1[[#This Row],[a_uiqm]]&lt;Table1[[#This Row],[b_uiqm]],"Naik","Turun")</f>
        <v>Naik</v>
      </c>
      <c r="K859" t="str">
        <f>IF(Table1[[#This Row],[b_uiqm]]&lt;Table1[[#This Row],[c_uiqm]],"Naik","Turun")</f>
        <v>Turun</v>
      </c>
      <c r="L859" t="str">
        <f>IF(Table1[[#This Row],[a_uiqm]]&lt;Table1[[#This Row],[c_uiqm]],"Naik","Turun")</f>
        <v>Turun</v>
      </c>
      <c r="M859">
        <f>Table1[[#This Row],[c_uiqm]]-Table1[[#This Row],[a_uiqm]]</f>
        <v>-1.3573177691310168E-2</v>
      </c>
      <c r="N859" t="str">
        <f>IF(Table1[[#This Row],[a_uciqe]]&lt;Table1[[#This Row],[b_uciqe]],"Naik","Turun")</f>
        <v>Naik</v>
      </c>
      <c r="O859" t="str">
        <f>IF(Table1[[#This Row],[b_uciqe]]&lt;Table1[[#This Row],[c_uciqe]],"Naik","Turun")</f>
        <v>Naik</v>
      </c>
      <c r="P859" t="str">
        <f>IF(Table1[[#This Row],[a_uciqe]]&lt;Table1[[#This Row],[c_uciqe]],"Naik","Turun")</f>
        <v>Naik</v>
      </c>
      <c r="Q859" t="s">
        <v>10</v>
      </c>
      <c r="R859" t="s">
        <v>19</v>
      </c>
      <c r="S859" t="s">
        <v>19</v>
      </c>
      <c r="T859" t="s">
        <v>19</v>
      </c>
    </row>
    <row r="860" spans="1:20" hidden="1" x14ac:dyDescent="0.25">
      <c r="A860">
        <v>858</v>
      </c>
      <c r="B860" t="s">
        <v>871</v>
      </c>
      <c r="C860" t="s">
        <v>19</v>
      </c>
      <c r="D860">
        <v>2.3382882641703699</v>
      </c>
      <c r="E860">
        <v>2.2281934765435198</v>
      </c>
      <c r="F860">
        <v>2.4318645013378299</v>
      </c>
      <c r="G860">
        <v>2.2299476593734502</v>
      </c>
      <c r="H860">
        <v>1.8679495906039301</v>
      </c>
      <c r="I860">
        <v>4.2741508990917003</v>
      </c>
      <c r="J860" t="str">
        <f>IF(Table1[[#This Row],[a_uiqm]]&lt;Table1[[#This Row],[b_uiqm]],"Naik","Turun")</f>
        <v>Naik</v>
      </c>
      <c r="K860" t="str">
        <f>IF(Table1[[#This Row],[b_uiqm]]&lt;Table1[[#This Row],[c_uiqm]],"Naik","Turun")</f>
        <v>Turun</v>
      </c>
      <c r="L860" t="str">
        <f>IF(Table1[[#This Row],[a_uiqm]]&lt;Table1[[#This Row],[c_uiqm]],"Naik","Turun")</f>
        <v>Turun</v>
      </c>
      <c r="M860">
        <f>Table1[[#This Row],[c_uiqm]]-Table1[[#This Row],[a_uiqm]]</f>
        <v>-0.47033867356643988</v>
      </c>
      <c r="N860" t="str">
        <f>IF(Table1[[#This Row],[a_uciqe]]&lt;Table1[[#This Row],[b_uciqe]],"Naik","Turun")</f>
        <v>Naik</v>
      </c>
      <c r="O860" t="str">
        <f>IF(Table1[[#This Row],[b_uciqe]]&lt;Table1[[#This Row],[c_uciqe]],"Naik","Turun")</f>
        <v>Naik</v>
      </c>
      <c r="P860" t="str">
        <f>IF(Table1[[#This Row],[a_uciqe]]&lt;Table1[[#This Row],[c_uciqe]],"Naik","Turun")</f>
        <v>Naik</v>
      </c>
      <c r="Q860" t="s">
        <v>19</v>
      </c>
      <c r="R860" t="s">
        <v>19</v>
      </c>
      <c r="S860" t="s">
        <v>19</v>
      </c>
      <c r="T860" t="s">
        <v>19</v>
      </c>
    </row>
    <row r="861" spans="1:20" hidden="1" x14ac:dyDescent="0.25">
      <c r="A861">
        <v>859</v>
      </c>
      <c r="B861" t="s">
        <v>872</v>
      </c>
      <c r="C861" t="s">
        <v>12</v>
      </c>
      <c r="D861">
        <v>3.01022985183188</v>
      </c>
      <c r="E861">
        <v>1.4187579120029701</v>
      </c>
      <c r="F861">
        <v>2.96571328005933</v>
      </c>
      <c r="G861">
        <v>1.4076806085998801</v>
      </c>
      <c r="H861">
        <v>1.47926351895876</v>
      </c>
      <c r="I861">
        <v>4.0826100501803397</v>
      </c>
      <c r="J861" t="str">
        <f>IF(Table1[[#This Row],[a_uiqm]]&lt;Table1[[#This Row],[b_uiqm]],"Naik","Turun")</f>
        <v>Turun</v>
      </c>
      <c r="K861" t="str">
        <f>IF(Table1[[#This Row],[b_uiqm]]&lt;Table1[[#This Row],[c_uiqm]],"Naik","Turun")</f>
        <v>Turun</v>
      </c>
      <c r="L861" t="str">
        <f>IF(Table1[[#This Row],[a_uiqm]]&lt;Table1[[#This Row],[c_uiqm]],"Naik","Turun")</f>
        <v>Turun</v>
      </c>
      <c r="M861">
        <f>Table1[[#This Row],[c_uiqm]]-Table1[[#This Row],[a_uiqm]]</f>
        <v>-1.53096633287312</v>
      </c>
      <c r="N861" t="str">
        <f>IF(Table1[[#This Row],[a_uciqe]]&lt;Table1[[#This Row],[b_uciqe]],"Naik","Turun")</f>
        <v>Turun</v>
      </c>
      <c r="O861" t="str">
        <f>IF(Table1[[#This Row],[b_uciqe]]&lt;Table1[[#This Row],[c_uciqe]],"Naik","Turun")</f>
        <v>Naik</v>
      </c>
      <c r="P861" t="str">
        <f>IF(Table1[[#This Row],[a_uciqe]]&lt;Table1[[#This Row],[c_uciqe]],"Naik","Turun")</f>
        <v>Naik</v>
      </c>
      <c r="Q861" t="s">
        <v>12</v>
      </c>
      <c r="R861" t="s">
        <v>19</v>
      </c>
      <c r="S861" t="s">
        <v>19</v>
      </c>
      <c r="T861" t="s">
        <v>19</v>
      </c>
    </row>
    <row r="862" spans="1:20" hidden="1" x14ac:dyDescent="0.25">
      <c r="A862">
        <v>860</v>
      </c>
      <c r="B862" t="s">
        <v>873</v>
      </c>
      <c r="C862" t="s">
        <v>19</v>
      </c>
      <c r="D862">
        <v>2.9151380988365601</v>
      </c>
      <c r="E862">
        <v>1.8641131319000099</v>
      </c>
      <c r="F862">
        <v>3.0047006027764098</v>
      </c>
      <c r="G862">
        <v>1.8510852368505599</v>
      </c>
      <c r="H862">
        <v>1.6647688415367901</v>
      </c>
      <c r="I862">
        <v>5.5355222600002998</v>
      </c>
      <c r="J862" t="str">
        <f>IF(Table1[[#This Row],[a_uiqm]]&lt;Table1[[#This Row],[b_uiqm]],"Naik","Turun")</f>
        <v>Naik</v>
      </c>
      <c r="K862" t="str">
        <f>IF(Table1[[#This Row],[b_uiqm]]&lt;Table1[[#This Row],[c_uiqm]],"Naik","Turun")</f>
        <v>Turun</v>
      </c>
      <c r="L862" t="str">
        <f>IF(Table1[[#This Row],[a_uiqm]]&lt;Table1[[#This Row],[c_uiqm]],"Naik","Turun")</f>
        <v>Turun</v>
      </c>
      <c r="M862">
        <f>Table1[[#This Row],[c_uiqm]]-Table1[[#This Row],[a_uiqm]]</f>
        <v>-1.25036925729977</v>
      </c>
      <c r="N862" t="str">
        <f>IF(Table1[[#This Row],[a_uciqe]]&lt;Table1[[#This Row],[b_uciqe]],"Naik","Turun")</f>
        <v>Turun</v>
      </c>
      <c r="O862" t="str">
        <f>IF(Table1[[#This Row],[b_uciqe]]&lt;Table1[[#This Row],[c_uciqe]],"Naik","Turun")</f>
        <v>Naik</v>
      </c>
      <c r="P862" t="str">
        <f>IF(Table1[[#This Row],[a_uciqe]]&lt;Table1[[#This Row],[c_uciqe]],"Naik","Turun")</f>
        <v>Naik</v>
      </c>
      <c r="Q862" t="s">
        <v>19</v>
      </c>
      <c r="R862" t="s">
        <v>19</v>
      </c>
      <c r="S862" t="s">
        <v>19</v>
      </c>
      <c r="T862" t="s">
        <v>19</v>
      </c>
    </row>
    <row r="863" spans="1:20" hidden="1" x14ac:dyDescent="0.25">
      <c r="A863">
        <v>861</v>
      </c>
      <c r="B863" t="s">
        <v>874</v>
      </c>
      <c r="C863" t="s">
        <v>19</v>
      </c>
      <c r="D863">
        <v>3.2401595296469998</v>
      </c>
      <c r="E863">
        <v>1.35586054726372</v>
      </c>
      <c r="F863">
        <v>3.3171273985832599</v>
      </c>
      <c r="G863">
        <v>1.32644321753365</v>
      </c>
      <c r="H863">
        <v>1.19706462839797</v>
      </c>
      <c r="I863">
        <v>4.0813129114997704</v>
      </c>
      <c r="J863" t="str">
        <f>IF(Table1[[#This Row],[a_uiqm]]&lt;Table1[[#This Row],[b_uiqm]],"Naik","Turun")</f>
        <v>Naik</v>
      </c>
      <c r="K863" t="str">
        <f>IF(Table1[[#This Row],[b_uiqm]]&lt;Table1[[#This Row],[c_uiqm]],"Naik","Turun")</f>
        <v>Turun</v>
      </c>
      <c r="L863" t="str">
        <f>IF(Table1[[#This Row],[a_uiqm]]&lt;Table1[[#This Row],[c_uiqm]],"Naik","Turun")</f>
        <v>Turun</v>
      </c>
      <c r="M863">
        <f>Table1[[#This Row],[c_uiqm]]-Table1[[#This Row],[a_uiqm]]</f>
        <v>-2.04309490124903</v>
      </c>
      <c r="N863" t="str">
        <f>IF(Table1[[#This Row],[a_uciqe]]&lt;Table1[[#This Row],[b_uciqe]],"Naik","Turun")</f>
        <v>Turun</v>
      </c>
      <c r="O863" t="str">
        <f>IF(Table1[[#This Row],[b_uciqe]]&lt;Table1[[#This Row],[c_uciqe]],"Naik","Turun")</f>
        <v>Naik</v>
      </c>
      <c r="P863" t="str">
        <f>IF(Table1[[#This Row],[a_uciqe]]&lt;Table1[[#This Row],[c_uciqe]],"Naik","Turun")</f>
        <v>Naik</v>
      </c>
      <c r="Q863" t="s">
        <v>19</v>
      </c>
      <c r="R863" t="s">
        <v>19</v>
      </c>
      <c r="S863" t="s">
        <v>19</v>
      </c>
      <c r="T863" t="s">
        <v>19</v>
      </c>
    </row>
    <row r="864" spans="1:20" hidden="1" x14ac:dyDescent="0.25">
      <c r="A864">
        <v>862</v>
      </c>
      <c r="B864" t="s">
        <v>875</v>
      </c>
      <c r="C864" t="s">
        <v>78</v>
      </c>
      <c r="D864">
        <v>3.2667238885162302</v>
      </c>
      <c r="E864">
        <v>0.79564154653911201</v>
      </c>
      <c r="F864">
        <v>3.3321393004997599</v>
      </c>
      <c r="G864">
        <v>0.78339110552921998</v>
      </c>
      <c r="H864">
        <v>2.3058983564464701</v>
      </c>
      <c r="I864">
        <v>1.4928266509818999</v>
      </c>
      <c r="J864" t="str">
        <f>IF(Table1[[#This Row],[a_uiqm]]&lt;Table1[[#This Row],[b_uiqm]],"Naik","Turun")</f>
        <v>Naik</v>
      </c>
      <c r="K864" t="str">
        <f>IF(Table1[[#This Row],[b_uiqm]]&lt;Table1[[#This Row],[c_uiqm]],"Naik","Turun")</f>
        <v>Turun</v>
      </c>
      <c r="L864" t="str">
        <f>IF(Table1[[#This Row],[a_uiqm]]&lt;Table1[[#This Row],[c_uiqm]],"Naik","Turun")</f>
        <v>Turun</v>
      </c>
      <c r="M864">
        <f>Table1[[#This Row],[c_uiqm]]-Table1[[#This Row],[a_uiqm]]</f>
        <v>-0.96082553206976007</v>
      </c>
      <c r="N864" t="str">
        <f>IF(Table1[[#This Row],[a_uciqe]]&lt;Table1[[#This Row],[b_uciqe]],"Naik","Turun")</f>
        <v>Turun</v>
      </c>
      <c r="O864" t="str">
        <f>IF(Table1[[#This Row],[b_uciqe]]&lt;Table1[[#This Row],[c_uciqe]],"Naik","Turun")</f>
        <v>Naik</v>
      </c>
      <c r="P864" t="str">
        <f>IF(Table1[[#This Row],[a_uciqe]]&lt;Table1[[#This Row],[c_uciqe]],"Naik","Turun")</f>
        <v>Naik</v>
      </c>
      <c r="Q864" t="s">
        <v>78</v>
      </c>
      <c r="R864" t="s">
        <v>19</v>
      </c>
      <c r="S864" t="s">
        <v>19</v>
      </c>
      <c r="T864" t="s">
        <v>19</v>
      </c>
    </row>
    <row r="865" spans="1:20" hidden="1" x14ac:dyDescent="0.25">
      <c r="A865">
        <v>863</v>
      </c>
      <c r="B865" t="s">
        <v>876</v>
      </c>
      <c r="C865" t="s">
        <v>12</v>
      </c>
      <c r="D865">
        <v>2.7497871095561499</v>
      </c>
      <c r="E865">
        <v>1.21780621971549</v>
      </c>
      <c r="F865">
        <v>2.7570091014272999</v>
      </c>
      <c r="G865">
        <v>1.2323741875238099</v>
      </c>
      <c r="H865">
        <v>2.4707564575838998</v>
      </c>
      <c r="I865">
        <v>2.36772042250543</v>
      </c>
      <c r="J865" t="str">
        <f>IF(Table1[[#This Row],[a_uiqm]]&lt;Table1[[#This Row],[b_uiqm]],"Naik","Turun")</f>
        <v>Naik</v>
      </c>
      <c r="K865" t="str">
        <f>IF(Table1[[#This Row],[b_uiqm]]&lt;Table1[[#This Row],[c_uiqm]],"Naik","Turun")</f>
        <v>Turun</v>
      </c>
      <c r="L865" t="str">
        <f>IF(Table1[[#This Row],[a_uiqm]]&lt;Table1[[#This Row],[c_uiqm]],"Naik","Turun")</f>
        <v>Turun</v>
      </c>
      <c r="M865">
        <f>Table1[[#This Row],[c_uiqm]]-Table1[[#This Row],[a_uiqm]]</f>
        <v>-0.27903065197225008</v>
      </c>
      <c r="N865" t="str">
        <f>IF(Table1[[#This Row],[a_uciqe]]&lt;Table1[[#This Row],[b_uciqe]],"Naik","Turun")</f>
        <v>Naik</v>
      </c>
      <c r="O865" t="str">
        <f>IF(Table1[[#This Row],[b_uciqe]]&lt;Table1[[#This Row],[c_uciqe]],"Naik","Turun")</f>
        <v>Naik</v>
      </c>
      <c r="P865" t="str">
        <f>IF(Table1[[#This Row],[a_uciqe]]&lt;Table1[[#This Row],[c_uciqe]],"Naik","Turun")</f>
        <v>Naik</v>
      </c>
      <c r="Q865" t="s">
        <v>12</v>
      </c>
      <c r="R865" t="s">
        <v>19</v>
      </c>
      <c r="S865" t="s">
        <v>19</v>
      </c>
      <c r="T865" t="s">
        <v>19</v>
      </c>
    </row>
    <row r="866" spans="1:20" hidden="1" x14ac:dyDescent="0.25">
      <c r="A866">
        <v>864</v>
      </c>
      <c r="B866" t="s">
        <v>877</v>
      </c>
      <c r="C866" t="s">
        <v>19</v>
      </c>
      <c r="D866">
        <v>3.4158486258311598</v>
      </c>
      <c r="E866">
        <v>0.92589952331541303</v>
      </c>
      <c r="F866">
        <v>3.4179096343660502</v>
      </c>
      <c r="G866">
        <v>0.90866401711363998</v>
      </c>
      <c r="H866">
        <v>1.6669584402709201</v>
      </c>
      <c r="I866">
        <v>2.4473394473260899</v>
      </c>
      <c r="J866" t="str">
        <f>IF(Table1[[#This Row],[a_uiqm]]&lt;Table1[[#This Row],[b_uiqm]],"Naik","Turun")</f>
        <v>Naik</v>
      </c>
      <c r="K866" t="str">
        <f>IF(Table1[[#This Row],[b_uiqm]]&lt;Table1[[#This Row],[c_uiqm]],"Naik","Turun")</f>
        <v>Turun</v>
      </c>
      <c r="L866" t="str">
        <f>IF(Table1[[#This Row],[a_uiqm]]&lt;Table1[[#This Row],[c_uiqm]],"Naik","Turun")</f>
        <v>Turun</v>
      </c>
      <c r="M866">
        <f>Table1[[#This Row],[c_uiqm]]-Table1[[#This Row],[a_uiqm]]</f>
        <v>-1.7488901855602397</v>
      </c>
      <c r="N866" t="str">
        <f>IF(Table1[[#This Row],[a_uciqe]]&lt;Table1[[#This Row],[b_uciqe]],"Naik","Turun")</f>
        <v>Turun</v>
      </c>
      <c r="O866" t="str">
        <f>IF(Table1[[#This Row],[b_uciqe]]&lt;Table1[[#This Row],[c_uciqe]],"Naik","Turun")</f>
        <v>Naik</v>
      </c>
      <c r="P866" t="str">
        <f>IF(Table1[[#This Row],[a_uciqe]]&lt;Table1[[#This Row],[c_uciqe]],"Naik","Turun")</f>
        <v>Naik</v>
      </c>
      <c r="Q866" t="s">
        <v>19</v>
      </c>
      <c r="R866" t="s">
        <v>19</v>
      </c>
      <c r="S866" t="s">
        <v>19</v>
      </c>
      <c r="T866" t="s">
        <v>19</v>
      </c>
    </row>
    <row r="867" spans="1:20" hidden="1" x14ac:dyDescent="0.25">
      <c r="A867">
        <v>865</v>
      </c>
      <c r="B867" t="s">
        <v>878</v>
      </c>
      <c r="C867" t="s">
        <v>12</v>
      </c>
      <c r="D867">
        <v>3.2460282132988501</v>
      </c>
      <c r="E867">
        <v>0.87008453100536698</v>
      </c>
      <c r="F867">
        <v>3.24173971603404</v>
      </c>
      <c r="G867">
        <v>0.86075311921516995</v>
      </c>
      <c r="H867">
        <v>2.6289833442279802</v>
      </c>
      <c r="I867">
        <v>1.3064742677448</v>
      </c>
      <c r="J867" t="str">
        <f>IF(Table1[[#This Row],[a_uiqm]]&lt;Table1[[#This Row],[b_uiqm]],"Naik","Turun")</f>
        <v>Turun</v>
      </c>
      <c r="K867" t="str">
        <f>IF(Table1[[#This Row],[b_uiqm]]&lt;Table1[[#This Row],[c_uiqm]],"Naik","Turun")</f>
        <v>Turun</v>
      </c>
      <c r="L867" t="str">
        <f>IF(Table1[[#This Row],[a_uiqm]]&lt;Table1[[#This Row],[c_uiqm]],"Naik","Turun")</f>
        <v>Turun</v>
      </c>
      <c r="M867">
        <f>Table1[[#This Row],[c_uiqm]]-Table1[[#This Row],[a_uiqm]]</f>
        <v>-0.61704486907086986</v>
      </c>
      <c r="N867" t="str">
        <f>IF(Table1[[#This Row],[a_uciqe]]&lt;Table1[[#This Row],[b_uciqe]],"Naik","Turun")</f>
        <v>Turun</v>
      </c>
      <c r="O867" t="str">
        <f>IF(Table1[[#This Row],[b_uciqe]]&lt;Table1[[#This Row],[c_uciqe]],"Naik","Turun")</f>
        <v>Naik</v>
      </c>
      <c r="P867" t="str">
        <f>IF(Table1[[#This Row],[a_uciqe]]&lt;Table1[[#This Row],[c_uciqe]],"Naik","Turun")</f>
        <v>Naik</v>
      </c>
      <c r="Q867" t="s">
        <v>12</v>
      </c>
      <c r="R867" t="s">
        <v>19</v>
      </c>
      <c r="S867" t="s">
        <v>19</v>
      </c>
      <c r="T867" t="s">
        <v>19</v>
      </c>
    </row>
    <row r="868" spans="1:20" x14ac:dyDescent="0.25">
      <c r="A868">
        <v>825</v>
      </c>
      <c r="B868" t="s">
        <v>838</v>
      </c>
      <c r="C868" t="s">
        <v>10</v>
      </c>
      <c r="D868">
        <v>2.8245889344953099</v>
      </c>
      <c r="E868">
        <v>1.25901613188155</v>
      </c>
      <c r="F868">
        <v>2.80825102784042</v>
      </c>
      <c r="G868">
        <v>1.3289932137670899</v>
      </c>
      <c r="H868">
        <v>2.4369608297085801</v>
      </c>
      <c r="I868">
        <v>2.89799514147983</v>
      </c>
      <c r="J868" t="str">
        <f>IF(Table1[[#This Row],[a_uiqm]]&lt;Table1[[#This Row],[b_uiqm]],"Naik","Turun")</f>
        <v>Turun</v>
      </c>
      <c r="K868" t="str">
        <f>IF(Table1[[#This Row],[b_uiqm]]&lt;Table1[[#This Row],[c_uiqm]],"Naik","Turun")</f>
        <v>Turun</v>
      </c>
      <c r="L868" t="str">
        <f>IF(Table1[[#This Row],[a_uiqm]]&lt;Table1[[#This Row],[c_uiqm]],"Naik","Turun")</f>
        <v>Turun</v>
      </c>
      <c r="M868">
        <f>Table1[[#This Row],[c_uiqm]]-Table1[[#This Row],[a_uiqm]]</f>
        <v>-0.38762810478672982</v>
      </c>
      <c r="N868" t="str">
        <f>IF(Table1[[#This Row],[a_uciqe]]&lt;Table1[[#This Row],[b_uciqe]],"Naik","Turun")</f>
        <v>Naik</v>
      </c>
      <c r="O868" t="str">
        <f>IF(Table1[[#This Row],[b_uciqe]]&lt;Table1[[#This Row],[c_uciqe]],"Naik","Turun")</f>
        <v>Naik</v>
      </c>
      <c r="P868" t="str">
        <f>IF(Table1[[#This Row],[a_uciqe]]&lt;Table1[[#This Row],[c_uciqe]],"Naik","Turun")</f>
        <v>Naik</v>
      </c>
      <c r="Q868" t="s">
        <v>10</v>
      </c>
      <c r="R868" t="s">
        <v>78</v>
      </c>
      <c r="S868" t="s">
        <v>78</v>
      </c>
      <c r="T868" t="s">
        <v>78</v>
      </c>
    </row>
    <row r="869" spans="1:20" hidden="1" x14ac:dyDescent="0.25">
      <c r="A869">
        <v>867</v>
      </c>
      <c r="B869" t="s">
        <v>880</v>
      </c>
      <c r="C869" t="s">
        <v>78</v>
      </c>
      <c r="D869">
        <v>1.88011305532202</v>
      </c>
      <c r="E869">
        <v>3.1744436886051899</v>
      </c>
      <c r="F869">
        <v>1.94030680178005</v>
      </c>
      <c r="G869">
        <v>3.4444221428991102</v>
      </c>
      <c r="H869">
        <v>0.81689410002895702</v>
      </c>
      <c r="I869">
        <v>5.0408271603591501</v>
      </c>
      <c r="J869" t="str">
        <f>IF(Table1[[#This Row],[a_uiqm]]&lt;Table1[[#This Row],[b_uiqm]],"Naik","Turun")</f>
        <v>Naik</v>
      </c>
      <c r="K869" t="str">
        <f>IF(Table1[[#This Row],[b_uiqm]]&lt;Table1[[#This Row],[c_uiqm]],"Naik","Turun")</f>
        <v>Turun</v>
      </c>
      <c r="L869" t="str">
        <f>IF(Table1[[#This Row],[a_uiqm]]&lt;Table1[[#This Row],[c_uiqm]],"Naik","Turun")</f>
        <v>Turun</v>
      </c>
      <c r="M869">
        <f>Table1[[#This Row],[c_uiqm]]-Table1[[#This Row],[a_uiqm]]</f>
        <v>-1.0632189552930629</v>
      </c>
      <c r="N869" t="str">
        <f>IF(Table1[[#This Row],[a_uciqe]]&lt;Table1[[#This Row],[b_uciqe]],"Naik","Turun")</f>
        <v>Naik</v>
      </c>
      <c r="O869" t="str">
        <f>IF(Table1[[#This Row],[b_uciqe]]&lt;Table1[[#This Row],[c_uciqe]],"Naik","Turun")</f>
        <v>Naik</v>
      </c>
      <c r="P869" t="str">
        <f>IF(Table1[[#This Row],[a_uciqe]]&lt;Table1[[#This Row],[c_uciqe]],"Naik","Turun")</f>
        <v>Naik</v>
      </c>
      <c r="Q869" t="s">
        <v>78</v>
      </c>
      <c r="R869" t="s">
        <v>19</v>
      </c>
      <c r="S869" t="s">
        <v>19</v>
      </c>
      <c r="T869" t="s">
        <v>19</v>
      </c>
    </row>
    <row r="870" spans="1:20" hidden="1" x14ac:dyDescent="0.25">
      <c r="A870">
        <v>868</v>
      </c>
      <c r="B870" t="s">
        <v>881</v>
      </c>
      <c r="C870" t="s">
        <v>12</v>
      </c>
      <c r="D870">
        <v>2.7345196666990499</v>
      </c>
      <c r="E870">
        <v>1.80996699486538</v>
      </c>
      <c r="F870">
        <v>2.7981257449682699</v>
      </c>
      <c r="G870">
        <v>1.74788342649561</v>
      </c>
      <c r="H870">
        <v>1.17320548989278</v>
      </c>
      <c r="I870">
        <v>4.21923758626005</v>
      </c>
      <c r="J870" t="str">
        <f>IF(Table1[[#This Row],[a_uiqm]]&lt;Table1[[#This Row],[b_uiqm]],"Naik","Turun")</f>
        <v>Naik</v>
      </c>
      <c r="K870" t="str">
        <f>IF(Table1[[#This Row],[b_uiqm]]&lt;Table1[[#This Row],[c_uiqm]],"Naik","Turun")</f>
        <v>Turun</v>
      </c>
      <c r="L870" t="str">
        <f>IF(Table1[[#This Row],[a_uiqm]]&lt;Table1[[#This Row],[c_uiqm]],"Naik","Turun")</f>
        <v>Turun</v>
      </c>
      <c r="M870">
        <f>Table1[[#This Row],[c_uiqm]]-Table1[[#This Row],[a_uiqm]]</f>
        <v>-1.5613141768062699</v>
      </c>
      <c r="N870" t="str">
        <f>IF(Table1[[#This Row],[a_uciqe]]&lt;Table1[[#This Row],[b_uciqe]],"Naik","Turun")</f>
        <v>Turun</v>
      </c>
      <c r="O870" t="str">
        <f>IF(Table1[[#This Row],[b_uciqe]]&lt;Table1[[#This Row],[c_uciqe]],"Naik","Turun")</f>
        <v>Naik</v>
      </c>
      <c r="P870" t="str">
        <f>IF(Table1[[#This Row],[a_uciqe]]&lt;Table1[[#This Row],[c_uciqe]],"Naik","Turun")</f>
        <v>Naik</v>
      </c>
      <c r="Q870" t="s">
        <v>12</v>
      </c>
      <c r="R870" t="s">
        <v>19</v>
      </c>
      <c r="S870" t="s">
        <v>19</v>
      </c>
      <c r="T870" t="s">
        <v>19</v>
      </c>
    </row>
    <row r="871" spans="1:20" hidden="1" x14ac:dyDescent="0.25">
      <c r="A871">
        <v>869</v>
      </c>
      <c r="B871" t="s">
        <v>882</v>
      </c>
      <c r="C871" t="s">
        <v>19</v>
      </c>
      <c r="D871">
        <v>2.7015521084013199</v>
      </c>
      <c r="E871">
        <v>1.13094514768623</v>
      </c>
      <c r="F871">
        <v>2.78983818718492</v>
      </c>
      <c r="G871">
        <v>1.0891779901924099</v>
      </c>
      <c r="H871">
        <v>1.41089432778493</v>
      </c>
      <c r="I871">
        <v>4.6469884357913598</v>
      </c>
      <c r="J871" t="str">
        <f>IF(Table1[[#This Row],[a_uiqm]]&lt;Table1[[#This Row],[b_uiqm]],"Naik","Turun")</f>
        <v>Naik</v>
      </c>
      <c r="K871" t="str">
        <f>IF(Table1[[#This Row],[b_uiqm]]&lt;Table1[[#This Row],[c_uiqm]],"Naik","Turun")</f>
        <v>Turun</v>
      </c>
      <c r="L871" t="str">
        <f>IF(Table1[[#This Row],[a_uiqm]]&lt;Table1[[#This Row],[c_uiqm]],"Naik","Turun")</f>
        <v>Turun</v>
      </c>
      <c r="M871">
        <f>Table1[[#This Row],[c_uiqm]]-Table1[[#This Row],[a_uiqm]]</f>
        <v>-1.2906577806163899</v>
      </c>
      <c r="N871" t="str">
        <f>IF(Table1[[#This Row],[a_uciqe]]&lt;Table1[[#This Row],[b_uciqe]],"Naik","Turun")</f>
        <v>Turun</v>
      </c>
      <c r="O871" t="str">
        <f>IF(Table1[[#This Row],[b_uciqe]]&lt;Table1[[#This Row],[c_uciqe]],"Naik","Turun")</f>
        <v>Naik</v>
      </c>
      <c r="P871" t="str">
        <f>IF(Table1[[#This Row],[a_uciqe]]&lt;Table1[[#This Row],[c_uciqe]],"Naik","Turun")</f>
        <v>Naik</v>
      </c>
      <c r="Q871" t="s">
        <v>19</v>
      </c>
      <c r="R871" t="s">
        <v>19</v>
      </c>
      <c r="S871" t="s">
        <v>19</v>
      </c>
      <c r="T871" t="s">
        <v>19</v>
      </c>
    </row>
    <row r="872" spans="1:20" hidden="1" x14ac:dyDescent="0.25">
      <c r="A872">
        <v>870</v>
      </c>
      <c r="B872" t="s">
        <v>883</v>
      </c>
      <c r="C872" t="s">
        <v>19</v>
      </c>
      <c r="D872">
        <v>1.9611403064915101</v>
      </c>
      <c r="E872">
        <v>0.91252472315896804</v>
      </c>
      <c r="F872">
        <v>2.14641146385335</v>
      </c>
      <c r="G872">
        <v>0.91012216135489699</v>
      </c>
      <c r="H872">
        <v>1.5655012254968199</v>
      </c>
      <c r="I872">
        <v>1.9983284013198499</v>
      </c>
      <c r="J872" t="str">
        <f>IF(Table1[[#This Row],[a_uiqm]]&lt;Table1[[#This Row],[b_uiqm]],"Naik","Turun")</f>
        <v>Naik</v>
      </c>
      <c r="K872" t="str">
        <f>IF(Table1[[#This Row],[b_uiqm]]&lt;Table1[[#This Row],[c_uiqm]],"Naik","Turun")</f>
        <v>Turun</v>
      </c>
      <c r="L872" t="str">
        <f>IF(Table1[[#This Row],[a_uiqm]]&lt;Table1[[#This Row],[c_uiqm]],"Naik","Turun")</f>
        <v>Turun</v>
      </c>
      <c r="M872">
        <f>Table1[[#This Row],[c_uiqm]]-Table1[[#This Row],[a_uiqm]]</f>
        <v>-0.39563908099469014</v>
      </c>
      <c r="N872" t="str">
        <f>IF(Table1[[#This Row],[a_uciqe]]&lt;Table1[[#This Row],[b_uciqe]],"Naik","Turun")</f>
        <v>Turun</v>
      </c>
      <c r="O872" t="str">
        <f>IF(Table1[[#This Row],[b_uciqe]]&lt;Table1[[#This Row],[c_uciqe]],"Naik","Turun")</f>
        <v>Naik</v>
      </c>
      <c r="P872" t="str">
        <f>IF(Table1[[#This Row],[a_uciqe]]&lt;Table1[[#This Row],[c_uciqe]],"Naik","Turun")</f>
        <v>Naik</v>
      </c>
      <c r="Q872" t="s">
        <v>19</v>
      </c>
      <c r="R872" t="s">
        <v>19</v>
      </c>
      <c r="S872" t="s">
        <v>19</v>
      </c>
      <c r="T872" t="s">
        <v>19</v>
      </c>
    </row>
    <row r="873" spans="1:20" hidden="1" x14ac:dyDescent="0.25">
      <c r="A873">
        <v>871</v>
      </c>
      <c r="B873" t="s">
        <v>884</v>
      </c>
      <c r="C873" t="s">
        <v>12</v>
      </c>
      <c r="D873">
        <v>3.1528782759049898</v>
      </c>
      <c r="E873">
        <v>1.3270504715242699</v>
      </c>
      <c r="F873">
        <v>3.1100041366757898</v>
      </c>
      <c r="G873">
        <v>1.2994574472134399</v>
      </c>
      <c r="H873">
        <v>1.2417282323160901</v>
      </c>
      <c r="I873">
        <v>4.9303336135151596</v>
      </c>
      <c r="J873" t="str">
        <f>IF(Table1[[#This Row],[a_uiqm]]&lt;Table1[[#This Row],[b_uiqm]],"Naik","Turun")</f>
        <v>Turun</v>
      </c>
      <c r="K873" t="str">
        <f>IF(Table1[[#This Row],[b_uiqm]]&lt;Table1[[#This Row],[c_uiqm]],"Naik","Turun")</f>
        <v>Turun</v>
      </c>
      <c r="L873" t="str">
        <f>IF(Table1[[#This Row],[a_uiqm]]&lt;Table1[[#This Row],[c_uiqm]],"Naik","Turun")</f>
        <v>Turun</v>
      </c>
      <c r="M873">
        <f>Table1[[#This Row],[c_uiqm]]-Table1[[#This Row],[a_uiqm]]</f>
        <v>-1.9111500435888997</v>
      </c>
      <c r="N873" t="str">
        <f>IF(Table1[[#This Row],[a_uciqe]]&lt;Table1[[#This Row],[b_uciqe]],"Naik","Turun")</f>
        <v>Turun</v>
      </c>
      <c r="O873" t="str">
        <f>IF(Table1[[#This Row],[b_uciqe]]&lt;Table1[[#This Row],[c_uciqe]],"Naik","Turun")</f>
        <v>Naik</v>
      </c>
      <c r="P873" t="str">
        <f>IF(Table1[[#This Row],[a_uciqe]]&lt;Table1[[#This Row],[c_uciqe]],"Naik","Turun")</f>
        <v>Naik</v>
      </c>
      <c r="Q873" t="s">
        <v>12</v>
      </c>
      <c r="R873" t="s">
        <v>19</v>
      </c>
      <c r="S873" t="s">
        <v>19</v>
      </c>
      <c r="T873" t="s">
        <v>19</v>
      </c>
    </row>
    <row r="874" spans="1:20" hidden="1" x14ac:dyDescent="0.25">
      <c r="A874">
        <v>872</v>
      </c>
      <c r="B874" t="s">
        <v>885</v>
      </c>
      <c r="C874" t="s">
        <v>10</v>
      </c>
      <c r="D874">
        <v>2.7433531498828398</v>
      </c>
      <c r="E874">
        <v>0.90638049973593104</v>
      </c>
      <c r="F874">
        <v>2.8201771562430702</v>
      </c>
      <c r="G874">
        <v>0.89909670446617196</v>
      </c>
      <c r="H874">
        <v>1.9880658938686799</v>
      </c>
      <c r="I874">
        <v>2.7605226442028199</v>
      </c>
      <c r="J874" t="str">
        <f>IF(Table1[[#This Row],[a_uiqm]]&lt;Table1[[#This Row],[b_uiqm]],"Naik","Turun")</f>
        <v>Naik</v>
      </c>
      <c r="K874" t="str">
        <f>IF(Table1[[#This Row],[b_uiqm]]&lt;Table1[[#This Row],[c_uiqm]],"Naik","Turun")</f>
        <v>Turun</v>
      </c>
      <c r="L874" t="str">
        <f>IF(Table1[[#This Row],[a_uiqm]]&lt;Table1[[#This Row],[c_uiqm]],"Naik","Turun")</f>
        <v>Turun</v>
      </c>
      <c r="M874">
        <f>Table1[[#This Row],[c_uiqm]]-Table1[[#This Row],[a_uiqm]]</f>
        <v>-0.75528725601415991</v>
      </c>
      <c r="N874" t="str">
        <f>IF(Table1[[#This Row],[a_uciqe]]&lt;Table1[[#This Row],[b_uciqe]],"Naik","Turun")</f>
        <v>Turun</v>
      </c>
      <c r="O874" t="str">
        <f>IF(Table1[[#This Row],[b_uciqe]]&lt;Table1[[#This Row],[c_uciqe]],"Naik","Turun")</f>
        <v>Naik</v>
      </c>
      <c r="P874" t="str">
        <f>IF(Table1[[#This Row],[a_uciqe]]&lt;Table1[[#This Row],[c_uciqe]],"Naik","Turun")</f>
        <v>Naik</v>
      </c>
      <c r="Q874" t="s">
        <v>10</v>
      </c>
      <c r="R874" t="s">
        <v>19</v>
      </c>
      <c r="S874" t="s">
        <v>19</v>
      </c>
      <c r="T874" t="s">
        <v>19</v>
      </c>
    </row>
    <row r="875" spans="1:20" hidden="1" x14ac:dyDescent="0.25">
      <c r="A875">
        <v>873</v>
      </c>
      <c r="B875" t="s">
        <v>886</v>
      </c>
      <c r="C875" t="s">
        <v>19</v>
      </c>
      <c r="D875">
        <v>2.8366852867298999</v>
      </c>
      <c r="E875">
        <v>2.6761278797069599</v>
      </c>
      <c r="F875">
        <v>2.9176396873711301</v>
      </c>
      <c r="G875">
        <v>2.50614129318729</v>
      </c>
      <c r="H875">
        <v>2.27853733669042</v>
      </c>
      <c r="I875">
        <v>3.8349606062046799</v>
      </c>
      <c r="J875" t="str">
        <f>IF(Table1[[#This Row],[a_uiqm]]&lt;Table1[[#This Row],[b_uiqm]],"Naik","Turun")</f>
        <v>Naik</v>
      </c>
      <c r="K875" t="str">
        <f>IF(Table1[[#This Row],[b_uiqm]]&lt;Table1[[#This Row],[c_uiqm]],"Naik","Turun")</f>
        <v>Turun</v>
      </c>
      <c r="L875" t="str">
        <f>IF(Table1[[#This Row],[a_uiqm]]&lt;Table1[[#This Row],[c_uiqm]],"Naik","Turun")</f>
        <v>Turun</v>
      </c>
      <c r="M875">
        <f>Table1[[#This Row],[c_uiqm]]-Table1[[#This Row],[a_uiqm]]</f>
        <v>-0.55814795003947992</v>
      </c>
      <c r="N875" t="str">
        <f>IF(Table1[[#This Row],[a_uciqe]]&lt;Table1[[#This Row],[b_uciqe]],"Naik","Turun")</f>
        <v>Turun</v>
      </c>
      <c r="O875" t="str">
        <f>IF(Table1[[#This Row],[b_uciqe]]&lt;Table1[[#This Row],[c_uciqe]],"Naik","Turun")</f>
        <v>Naik</v>
      </c>
      <c r="P875" t="str">
        <f>IF(Table1[[#This Row],[a_uciqe]]&lt;Table1[[#This Row],[c_uciqe]],"Naik","Turun")</f>
        <v>Naik</v>
      </c>
      <c r="Q875" t="s">
        <v>19</v>
      </c>
      <c r="R875" t="s">
        <v>19</v>
      </c>
      <c r="S875" t="s">
        <v>19</v>
      </c>
      <c r="T875" t="s">
        <v>19</v>
      </c>
    </row>
    <row r="876" spans="1:20" hidden="1" x14ac:dyDescent="0.25">
      <c r="A876">
        <v>874</v>
      </c>
      <c r="B876" t="s">
        <v>887</v>
      </c>
      <c r="C876" t="s">
        <v>19</v>
      </c>
      <c r="D876">
        <v>3.36162103261301</v>
      </c>
      <c r="E876">
        <v>1.4063242848553601</v>
      </c>
      <c r="F876">
        <v>3.39027206217383</v>
      </c>
      <c r="G876">
        <v>1.4266910275593401</v>
      </c>
      <c r="H876">
        <v>2.2851562348957102</v>
      </c>
      <c r="I876">
        <v>2.9649059956296702</v>
      </c>
      <c r="J876" t="str">
        <f>IF(Table1[[#This Row],[a_uiqm]]&lt;Table1[[#This Row],[b_uiqm]],"Naik","Turun")</f>
        <v>Naik</v>
      </c>
      <c r="K876" t="str">
        <f>IF(Table1[[#This Row],[b_uiqm]]&lt;Table1[[#This Row],[c_uiqm]],"Naik","Turun")</f>
        <v>Turun</v>
      </c>
      <c r="L876" t="str">
        <f>IF(Table1[[#This Row],[a_uiqm]]&lt;Table1[[#This Row],[c_uiqm]],"Naik","Turun")</f>
        <v>Turun</v>
      </c>
      <c r="M876">
        <f>Table1[[#This Row],[c_uiqm]]-Table1[[#This Row],[a_uiqm]]</f>
        <v>-1.0764647977172999</v>
      </c>
      <c r="N876" t="str">
        <f>IF(Table1[[#This Row],[a_uciqe]]&lt;Table1[[#This Row],[b_uciqe]],"Naik","Turun")</f>
        <v>Naik</v>
      </c>
      <c r="O876" t="str">
        <f>IF(Table1[[#This Row],[b_uciqe]]&lt;Table1[[#This Row],[c_uciqe]],"Naik","Turun")</f>
        <v>Naik</v>
      </c>
      <c r="P876" t="str">
        <f>IF(Table1[[#This Row],[a_uciqe]]&lt;Table1[[#This Row],[c_uciqe]],"Naik","Turun")</f>
        <v>Naik</v>
      </c>
      <c r="Q876" t="s">
        <v>19</v>
      </c>
      <c r="R876" t="s">
        <v>19</v>
      </c>
      <c r="S876" t="s">
        <v>19</v>
      </c>
      <c r="T876" t="s">
        <v>19</v>
      </c>
    </row>
    <row r="877" spans="1:20" hidden="1" x14ac:dyDescent="0.25">
      <c r="A877">
        <v>875</v>
      </c>
      <c r="B877" t="s">
        <v>888</v>
      </c>
      <c r="C877" t="s">
        <v>19</v>
      </c>
      <c r="D877">
        <v>2.0390622748281602</v>
      </c>
      <c r="E877">
        <v>0.86501451271338403</v>
      </c>
      <c r="F877">
        <v>2.0120777967741699</v>
      </c>
      <c r="G877">
        <v>0.85701151684693</v>
      </c>
      <c r="H877">
        <v>1.7428420869736401</v>
      </c>
      <c r="I877">
        <v>1.6786734644790999</v>
      </c>
      <c r="J877" t="str">
        <f>IF(Table1[[#This Row],[a_uiqm]]&lt;Table1[[#This Row],[b_uiqm]],"Naik","Turun")</f>
        <v>Turun</v>
      </c>
      <c r="K877" t="str">
        <f>IF(Table1[[#This Row],[b_uiqm]]&lt;Table1[[#This Row],[c_uiqm]],"Naik","Turun")</f>
        <v>Turun</v>
      </c>
      <c r="L877" t="str">
        <f>IF(Table1[[#This Row],[a_uiqm]]&lt;Table1[[#This Row],[c_uiqm]],"Naik","Turun")</f>
        <v>Turun</v>
      </c>
      <c r="M877">
        <f>Table1[[#This Row],[c_uiqm]]-Table1[[#This Row],[a_uiqm]]</f>
        <v>-0.29622018785452009</v>
      </c>
      <c r="N877" t="str">
        <f>IF(Table1[[#This Row],[a_uciqe]]&lt;Table1[[#This Row],[b_uciqe]],"Naik","Turun")</f>
        <v>Turun</v>
      </c>
      <c r="O877" t="str">
        <f>IF(Table1[[#This Row],[b_uciqe]]&lt;Table1[[#This Row],[c_uciqe]],"Naik","Turun")</f>
        <v>Naik</v>
      </c>
      <c r="P877" t="str">
        <f>IF(Table1[[#This Row],[a_uciqe]]&lt;Table1[[#This Row],[c_uciqe]],"Naik","Turun")</f>
        <v>Naik</v>
      </c>
      <c r="Q877" t="s">
        <v>19</v>
      </c>
      <c r="R877" t="s">
        <v>19</v>
      </c>
      <c r="S877" t="s">
        <v>19</v>
      </c>
      <c r="T877" t="s">
        <v>19</v>
      </c>
    </row>
    <row r="878" spans="1:20" hidden="1" x14ac:dyDescent="0.25">
      <c r="A878">
        <v>876</v>
      </c>
      <c r="B878" t="s">
        <v>889</v>
      </c>
      <c r="C878" t="s">
        <v>19</v>
      </c>
      <c r="D878">
        <v>2.269972454091</v>
      </c>
      <c r="E878">
        <v>1.39132777725511</v>
      </c>
      <c r="F878">
        <v>2.2481031162470102</v>
      </c>
      <c r="G878">
        <v>1.38954582747346</v>
      </c>
      <c r="H878">
        <v>1.30958725550591</v>
      </c>
      <c r="I878">
        <v>4.1198449455931501</v>
      </c>
      <c r="J878" t="str">
        <f>IF(Table1[[#This Row],[a_uiqm]]&lt;Table1[[#This Row],[b_uiqm]],"Naik","Turun")</f>
        <v>Turun</v>
      </c>
      <c r="K878" t="str">
        <f>IF(Table1[[#This Row],[b_uiqm]]&lt;Table1[[#This Row],[c_uiqm]],"Naik","Turun")</f>
        <v>Turun</v>
      </c>
      <c r="L878" t="str">
        <f>IF(Table1[[#This Row],[a_uiqm]]&lt;Table1[[#This Row],[c_uiqm]],"Naik","Turun")</f>
        <v>Turun</v>
      </c>
      <c r="M878">
        <f>Table1[[#This Row],[c_uiqm]]-Table1[[#This Row],[a_uiqm]]</f>
        <v>-0.96038519858508997</v>
      </c>
      <c r="N878" t="str">
        <f>IF(Table1[[#This Row],[a_uciqe]]&lt;Table1[[#This Row],[b_uciqe]],"Naik","Turun")</f>
        <v>Turun</v>
      </c>
      <c r="O878" t="str">
        <f>IF(Table1[[#This Row],[b_uciqe]]&lt;Table1[[#This Row],[c_uciqe]],"Naik","Turun")</f>
        <v>Naik</v>
      </c>
      <c r="P878" t="str">
        <f>IF(Table1[[#This Row],[a_uciqe]]&lt;Table1[[#This Row],[c_uciqe]],"Naik","Turun")</f>
        <v>Naik</v>
      </c>
      <c r="Q878" t="s">
        <v>19</v>
      </c>
      <c r="R878" t="s">
        <v>19</v>
      </c>
      <c r="S878" t="s">
        <v>19</v>
      </c>
      <c r="T878" t="s">
        <v>19</v>
      </c>
    </row>
    <row r="879" spans="1:20" hidden="1" x14ac:dyDescent="0.25">
      <c r="A879">
        <v>877</v>
      </c>
      <c r="B879" t="s">
        <v>890</v>
      </c>
      <c r="C879" t="s">
        <v>10</v>
      </c>
      <c r="D879">
        <v>2.0814831157873002</v>
      </c>
      <c r="E879">
        <v>1.1555080004481</v>
      </c>
      <c r="F879">
        <v>2.1658259787445799</v>
      </c>
      <c r="G879">
        <v>1.1640690879731099</v>
      </c>
      <c r="H879">
        <v>1.8744656762638701</v>
      </c>
      <c r="I879">
        <v>2.5576079263510501</v>
      </c>
      <c r="J879" t="str">
        <f>IF(Table1[[#This Row],[a_uiqm]]&lt;Table1[[#This Row],[b_uiqm]],"Naik","Turun")</f>
        <v>Naik</v>
      </c>
      <c r="K879" t="str">
        <f>IF(Table1[[#This Row],[b_uiqm]]&lt;Table1[[#This Row],[c_uiqm]],"Naik","Turun")</f>
        <v>Turun</v>
      </c>
      <c r="L879" t="str">
        <f>IF(Table1[[#This Row],[a_uiqm]]&lt;Table1[[#This Row],[c_uiqm]],"Naik","Turun")</f>
        <v>Turun</v>
      </c>
      <c r="M879">
        <f>Table1[[#This Row],[c_uiqm]]-Table1[[#This Row],[a_uiqm]]</f>
        <v>-0.2070174395234301</v>
      </c>
      <c r="N879" t="str">
        <f>IF(Table1[[#This Row],[a_uciqe]]&lt;Table1[[#This Row],[b_uciqe]],"Naik","Turun")</f>
        <v>Naik</v>
      </c>
      <c r="O879" t="str">
        <f>IF(Table1[[#This Row],[b_uciqe]]&lt;Table1[[#This Row],[c_uciqe]],"Naik","Turun")</f>
        <v>Naik</v>
      </c>
      <c r="P879" t="str">
        <f>IF(Table1[[#This Row],[a_uciqe]]&lt;Table1[[#This Row],[c_uciqe]],"Naik","Turun")</f>
        <v>Naik</v>
      </c>
      <c r="Q879" t="s">
        <v>10</v>
      </c>
      <c r="R879" t="s">
        <v>19</v>
      </c>
      <c r="S879" t="s">
        <v>19</v>
      </c>
      <c r="T879" t="s">
        <v>19</v>
      </c>
    </row>
    <row r="880" spans="1:20" hidden="1" x14ac:dyDescent="0.25">
      <c r="A880">
        <v>878</v>
      </c>
      <c r="B880" t="s">
        <v>891</v>
      </c>
      <c r="C880" t="s">
        <v>10</v>
      </c>
      <c r="D880">
        <v>2.0172437082904202</v>
      </c>
      <c r="E880">
        <v>1.19436854348026</v>
      </c>
      <c r="F880">
        <v>2.1011496371497498</v>
      </c>
      <c r="G880">
        <v>1.2184692430399999</v>
      </c>
      <c r="H880">
        <v>2.2053570629491501</v>
      </c>
      <c r="I880">
        <v>1.99926005811523</v>
      </c>
      <c r="J880" t="str">
        <f>IF(Table1[[#This Row],[a_uiqm]]&lt;Table1[[#This Row],[b_uiqm]],"Naik","Turun")</f>
        <v>Naik</v>
      </c>
      <c r="K880" t="str">
        <f>IF(Table1[[#This Row],[b_uiqm]]&lt;Table1[[#This Row],[c_uiqm]],"Naik","Turun")</f>
        <v>Naik</v>
      </c>
      <c r="L880" t="str">
        <f>IF(Table1[[#This Row],[a_uiqm]]&lt;Table1[[#This Row],[c_uiqm]],"Naik","Turun")</f>
        <v>Naik</v>
      </c>
      <c r="M880">
        <f>Table1[[#This Row],[c_uiqm]]-Table1[[#This Row],[a_uiqm]]</f>
        <v>0.18811335465872991</v>
      </c>
      <c r="N880" t="str">
        <f>IF(Table1[[#This Row],[a_uciqe]]&lt;Table1[[#This Row],[b_uciqe]],"Naik","Turun")</f>
        <v>Naik</v>
      </c>
      <c r="O880" t="str">
        <f>IF(Table1[[#This Row],[b_uciqe]]&lt;Table1[[#This Row],[c_uciqe]],"Naik","Turun")</f>
        <v>Naik</v>
      </c>
      <c r="P880" t="str">
        <f>IF(Table1[[#This Row],[a_uciqe]]&lt;Table1[[#This Row],[c_uciqe]],"Naik","Turun")</f>
        <v>Naik</v>
      </c>
      <c r="Q880" t="s">
        <v>10</v>
      </c>
      <c r="R880" t="s">
        <v>19</v>
      </c>
      <c r="S880" t="s">
        <v>19</v>
      </c>
      <c r="T880" t="s">
        <v>19</v>
      </c>
    </row>
    <row r="881" spans="1:20" hidden="1" x14ac:dyDescent="0.25">
      <c r="A881">
        <v>879</v>
      </c>
      <c r="B881" t="s">
        <v>892</v>
      </c>
      <c r="C881" t="s">
        <v>10</v>
      </c>
      <c r="D881">
        <v>2.0562819806398398</v>
      </c>
      <c r="E881">
        <v>1.19559673168703</v>
      </c>
      <c r="F881">
        <v>2.03314037334192</v>
      </c>
      <c r="G881">
        <v>1.19505288345089</v>
      </c>
      <c r="H881">
        <v>2.04048665427251</v>
      </c>
      <c r="I881">
        <v>1.98961277487648</v>
      </c>
      <c r="J881" t="str">
        <f>IF(Table1[[#This Row],[a_uiqm]]&lt;Table1[[#This Row],[b_uiqm]],"Naik","Turun")</f>
        <v>Turun</v>
      </c>
      <c r="K881" t="str">
        <f>IF(Table1[[#This Row],[b_uiqm]]&lt;Table1[[#This Row],[c_uiqm]],"Naik","Turun")</f>
        <v>Naik</v>
      </c>
      <c r="L881" t="str">
        <f>IF(Table1[[#This Row],[a_uiqm]]&lt;Table1[[#This Row],[c_uiqm]],"Naik","Turun")</f>
        <v>Turun</v>
      </c>
      <c r="M881">
        <f>Table1[[#This Row],[c_uiqm]]-Table1[[#This Row],[a_uiqm]]</f>
        <v>-1.5795326367329832E-2</v>
      </c>
      <c r="N881" t="str">
        <f>IF(Table1[[#This Row],[a_uciqe]]&lt;Table1[[#This Row],[b_uciqe]],"Naik","Turun")</f>
        <v>Turun</v>
      </c>
      <c r="O881" t="str">
        <f>IF(Table1[[#This Row],[b_uciqe]]&lt;Table1[[#This Row],[c_uciqe]],"Naik","Turun")</f>
        <v>Naik</v>
      </c>
      <c r="P881" t="str">
        <f>IF(Table1[[#This Row],[a_uciqe]]&lt;Table1[[#This Row],[c_uciqe]],"Naik","Turun")</f>
        <v>Naik</v>
      </c>
      <c r="Q881" t="s">
        <v>10</v>
      </c>
      <c r="R881" t="s">
        <v>19</v>
      </c>
      <c r="S881" t="s">
        <v>19</v>
      </c>
      <c r="T881" t="s">
        <v>19</v>
      </c>
    </row>
    <row r="882" spans="1:20" hidden="1" x14ac:dyDescent="0.25">
      <c r="A882">
        <v>880</v>
      </c>
      <c r="B882" t="s">
        <v>893</v>
      </c>
      <c r="C882" t="s">
        <v>19</v>
      </c>
      <c r="D882">
        <v>3.3827913408628598</v>
      </c>
      <c r="E882">
        <v>1.2300080947124901</v>
      </c>
      <c r="F882">
        <v>3.41301895690252</v>
      </c>
      <c r="G882">
        <v>1.2253292136521099</v>
      </c>
      <c r="H882">
        <v>2.5957592513905201</v>
      </c>
      <c r="I882">
        <v>2.9464804170369101</v>
      </c>
      <c r="J882" t="str">
        <f>IF(Table1[[#This Row],[a_uiqm]]&lt;Table1[[#This Row],[b_uiqm]],"Naik","Turun")</f>
        <v>Naik</v>
      </c>
      <c r="K882" t="str">
        <f>IF(Table1[[#This Row],[b_uiqm]]&lt;Table1[[#This Row],[c_uiqm]],"Naik","Turun")</f>
        <v>Turun</v>
      </c>
      <c r="L882" t="str">
        <f>IF(Table1[[#This Row],[a_uiqm]]&lt;Table1[[#This Row],[c_uiqm]],"Naik","Turun")</f>
        <v>Turun</v>
      </c>
      <c r="M882">
        <f>Table1[[#This Row],[c_uiqm]]-Table1[[#This Row],[a_uiqm]]</f>
        <v>-0.78703208947233971</v>
      </c>
      <c r="N882" t="str">
        <f>IF(Table1[[#This Row],[a_uciqe]]&lt;Table1[[#This Row],[b_uciqe]],"Naik","Turun")</f>
        <v>Turun</v>
      </c>
      <c r="O882" t="str">
        <f>IF(Table1[[#This Row],[b_uciqe]]&lt;Table1[[#This Row],[c_uciqe]],"Naik","Turun")</f>
        <v>Naik</v>
      </c>
      <c r="P882" t="str">
        <f>IF(Table1[[#This Row],[a_uciqe]]&lt;Table1[[#This Row],[c_uciqe]],"Naik","Turun")</f>
        <v>Naik</v>
      </c>
      <c r="Q882" t="s">
        <v>19</v>
      </c>
      <c r="R882" t="s">
        <v>19</v>
      </c>
      <c r="S882" t="s">
        <v>19</v>
      </c>
      <c r="T882" t="s">
        <v>19</v>
      </c>
    </row>
    <row r="883" spans="1:20" hidden="1" x14ac:dyDescent="0.25">
      <c r="A883">
        <v>881</v>
      </c>
      <c r="B883" t="s">
        <v>894</v>
      </c>
      <c r="C883" t="s">
        <v>12</v>
      </c>
      <c r="D883">
        <v>3.0836826899984899</v>
      </c>
      <c r="E883">
        <v>1.03609559544023</v>
      </c>
      <c r="F883">
        <v>3.0998690419229802</v>
      </c>
      <c r="G883">
        <v>1.0295187618628101</v>
      </c>
      <c r="H883">
        <v>1.7864398885371899</v>
      </c>
      <c r="I883">
        <v>2.8992275696414902</v>
      </c>
      <c r="J883" t="str">
        <f>IF(Table1[[#This Row],[a_uiqm]]&lt;Table1[[#This Row],[b_uiqm]],"Naik","Turun")</f>
        <v>Naik</v>
      </c>
      <c r="K883" t="str">
        <f>IF(Table1[[#This Row],[b_uiqm]]&lt;Table1[[#This Row],[c_uiqm]],"Naik","Turun")</f>
        <v>Turun</v>
      </c>
      <c r="L883" t="str">
        <f>IF(Table1[[#This Row],[a_uiqm]]&lt;Table1[[#This Row],[c_uiqm]],"Naik","Turun")</f>
        <v>Turun</v>
      </c>
      <c r="M883">
        <f>Table1[[#This Row],[c_uiqm]]-Table1[[#This Row],[a_uiqm]]</f>
        <v>-1.2972428014613</v>
      </c>
      <c r="N883" t="str">
        <f>IF(Table1[[#This Row],[a_uciqe]]&lt;Table1[[#This Row],[b_uciqe]],"Naik","Turun")</f>
        <v>Turun</v>
      </c>
      <c r="O883" t="str">
        <f>IF(Table1[[#This Row],[b_uciqe]]&lt;Table1[[#This Row],[c_uciqe]],"Naik","Turun")</f>
        <v>Naik</v>
      </c>
      <c r="P883" t="str">
        <f>IF(Table1[[#This Row],[a_uciqe]]&lt;Table1[[#This Row],[c_uciqe]],"Naik","Turun")</f>
        <v>Naik</v>
      </c>
      <c r="Q883" t="s">
        <v>12</v>
      </c>
      <c r="R883" t="s">
        <v>19</v>
      </c>
      <c r="S883" t="s">
        <v>19</v>
      </c>
      <c r="T883" t="s">
        <v>19</v>
      </c>
    </row>
    <row r="884" spans="1:20" hidden="1" x14ac:dyDescent="0.25">
      <c r="A884">
        <v>882</v>
      </c>
      <c r="B884" t="s">
        <v>895</v>
      </c>
      <c r="C884" t="s">
        <v>10</v>
      </c>
      <c r="D884">
        <v>2.9733361916894299</v>
      </c>
      <c r="E884">
        <v>1.2968059637642999</v>
      </c>
      <c r="F884">
        <v>3.27217752509363</v>
      </c>
      <c r="G884">
        <v>1.26561240009215</v>
      </c>
      <c r="H884">
        <v>1.7201706795981899</v>
      </c>
      <c r="I884">
        <v>3.3120230710049299</v>
      </c>
      <c r="J884" t="str">
        <f>IF(Table1[[#This Row],[a_uiqm]]&lt;Table1[[#This Row],[b_uiqm]],"Naik","Turun")</f>
        <v>Naik</v>
      </c>
      <c r="K884" t="str">
        <f>IF(Table1[[#This Row],[b_uiqm]]&lt;Table1[[#This Row],[c_uiqm]],"Naik","Turun")</f>
        <v>Turun</v>
      </c>
      <c r="L884" t="str">
        <f>IF(Table1[[#This Row],[a_uiqm]]&lt;Table1[[#This Row],[c_uiqm]],"Naik","Turun")</f>
        <v>Turun</v>
      </c>
      <c r="M884">
        <f>Table1[[#This Row],[c_uiqm]]-Table1[[#This Row],[a_uiqm]]</f>
        <v>-1.2531655120912399</v>
      </c>
      <c r="N884" t="str">
        <f>IF(Table1[[#This Row],[a_uciqe]]&lt;Table1[[#This Row],[b_uciqe]],"Naik","Turun")</f>
        <v>Turun</v>
      </c>
      <c r="O884" t="str">
        <f>IF(Table1[[#This Row],[b_uciqe]]&lt;Table1[[#This Row],[c_uciqe]],"Naik","Turun")</f>
        <v>Naik</v>
      </c>
      <c r="P884" t="str">
        <f>IF(Table1[[#This Row],[a_uciqe]]&lt;Table1[[#This Row],[c_uciqe]],"Naik","Turun")</f>
        <v>Naik</v>
      </c>
      <c r="Q884" t="s">
        <v>10</v>
      </c>
      <c r="R884" t="s">
        <v>19</v>
      </c>
      <c r="S884" t="s">
        <v>19</v>
      </c>
      <c r="T884" t="s">
        <v>19</v>
      </c>
    </row>
    <row r="885" spans="1:20" hidden="1" x14ac:dyDescent="0.25">
      <c r="A885">
        <v>883</v>
      </c>
      <c r="B885" t="s">
        <v>896</v>
      </c>
      <c r="C885" t="s">
        <v>19</v>
      </c>
      <c r="D885">
        <v>2.30876353153289</v>
      </c>
      <c r="E885">
        <v>0.910334948051577</v>
      </c>
      <c r="F885">
        <v>2.3776380779389199</v>
      </c>
      <c r="G885">
        <v>0.88197937698461204</v>
      </c>
      <c r="H885">
        <v>2.0048523293690699</v>
      </c>
      <c r="I885">
        <v>1.6792664141654099</v>
      </c>
      <c r="J885" t="str">
        <f>IF(Table1[[#This Row],[a_uiqm]]&lt;Table1[[#This Row],[b_uiqm]],"Naik","Turun")</f>
        <v>Naik</v>
      </c>
      <c r="K885" t="str">
        <f>IF(Table1[[#This Row],[b_uiqm]]&lt;Table1[[#This Row],[c_uiqm]],"Naik","Turun")</f>
        <v>Turun</v>
      </c>
      <c r="L885" t="str">
        <f>IF(Table1[[#This Row],[a_uiqm]]&lt;Table1[[#This Row],[c_uiqm]],"Naik","Turun")</f>
        <v>Turun</v>
      </c>
      <c r="M885">
        <f>Table1[[#This Row],[c_uiqm]]-Table1[[#This Row],[a_uiqm]]</f>
        <v>-0.30391120216382017</v>
      </c>
      <c r="N885" t="str">
        <f>IF(Table1[[#This Row],[a_uciqe]]&lt;Table1[[#This Row],[b_uciqe]],"Naik","Turun")</f>
        <v>Turun</v>
      </c>
      <c r="O885" t="str">
        <f>IF(Table1[[#This Row],[b_uciqe]]&lt;Table1[[#This Row],[c_uciqe]],"Naik","Turun")</f>
        <v>Naik</v>
      </c>
      <c r="P885" t="str">
        <f>IF(Table1[[#This Row],[a_uciqe]]&lt;Table1[[#This Row],[c_uciqe]],"Naik","Turun")</f>
        <v>Naik</v>
      </c>
      <c r="Q885" t="s">
        <v>19</v>
      </c>
      <c r="R885" t="s">
        <v>19</v>
      </c>
      <c r="S885" t="s">
        <v>19</v>
      </c>
      <c r="T885" t="s">
        <v>19</v>
      </c>
    </row>
    <row r="886" spans="1:20" hidden="1" x14ac:dyDescent="0.25">
      <c r="A886">
        <v>884</v>
      </c>
      <c r="B886" t="s">
        <v>897</v>
      </c>
      <c r="C886" t="s">
        <v>10</v>
      </c>
      <c r="D886">
        <v>2.6454641762926299</v>
      </c>
      <c r="E886">
        <v>0.97886835664509597</v>
      </c>
      <c r="F886">
        <v>2.66162352282254</v>
      </c>
      <c r="G886">
        <v>0.95644417261752501</v>
      </c>
      <c r="H886">
        <v>2.05206475847924</v>
      </c>
      <c r="I886">
        <v>3.2536661237713802</v>
      </c>
      <c r="J886" t="str">
        <f>IF(Table1[[#This Row],[a_uiqm]]&lt;Table1[[#This Row],[b_uiqm]],"Naik","Turun")</f>
        <v>Naik</v>
      </c>
      <c r="K886" t="str">
        <f>IF(Table1[[#This Row],[b_uiqm]]&lt;Table1[[#This Row],[c_uiqm]],"Naik","Turun")</f>
        <v>Turun</v>
      </c>
      <c r="L886" t="str">
        <f>IF(Table1[[#This Row],[a_uiqm]]&lt;Table1[[#This Row],[c_uiqm]],"Naik","Turun")</f>
        <v>Turun</v>
      </c>
      <c r="M886">
        <f>Table1[[#This Row],[c_uiqm]]-Table1[[#This Row],[a_uiqm]]</f>
        <v>-0.5933994178133899</v>
      </c>
      <c r="N886" t="str">
        <f>IF(Table1[[#This Row],[a_uciqe]]&lt;Table1[[#This Row],[b_uciqe]],"Naik","Turun")</f>
        <v>Turun</v>
      </c>
      <c r="O886" t="str">
        <f>IF(Table1[[#This Row],[b_uciqe]]&lt;Table1[[#This Row],[c_uciqe]],"Naik","Turun")</f>
        <v>Naik</v>
      </c>
      <c r="P886" t="str">
        <f>IF(Table1[[#This Row],[a_uciqe]]&lt;Table1[[#This Row],[c_uciqe]],"Naik","Turun")</f>
        <v>Naik</v>
      </c>
      <c r="Q886" t="s">
        <v>10</v>
      </c>
      <c r="R886" t="s">
        <v>19</v>
      </c>
      <c r="S886" t="s">
        <v>19</v>
      </c>
      <c r="T886" t="s">
        <v>19</v>
      </c>
    </row>
    <row r="887" spans="1:20" hidden="1" x14ac:dyDescent="0.25">
      <c r="A887">
        <v>885</v>
      </c>
      <c r="B887" t="s">
        <v>898</v>
      </c>
      <c r="C887" t="s">
        <v>12</v>
      </c>
      <c r="D887">
        <v>3.04019838676692</v>
      </c>
      <c r="E887">
        <v>0.64153369864910004</v>
      </c>
      <c r="F887">
        <v>3.0983325969881599</v>
      </c>
      <c r="G887">
        <v>0.63493929739162003</v>
      </c>
      <c r="H887">
        <v>3.13891063189386</v>
      </c>
      <c r="I887">
        <v>0.86354420974130996</v>
      </c>
      <c r="J887" t="str">
        <f>IF(Table1[[#This Row],[a_uiqm]]&lt;Table1[[#This Row],[b_uiqm]],"Naik","Turun")</f>
        <v>Naik</v>
      </c>
      <c r="K887" t="str">
        <f>IF(Table1[[#This Row],[b_uiqm]]&lt;Table1[[#This Row],[c_uiqm]],"Naik","Turun")</f>
        <v>Naik</v>
      </c>
      <c r="L887" t="str">
        <f>IF(Table1[[#This Row],[a_uiqm]]&lt;Table1[[#This Row],[c_uiqm]],"Naik","Turun")</f>
        <v>Naik</v>
      </c>
      <c r="M887">
        <f>Table1[[#This Row],[c_uiqm]]-Table1[[#This Row],[a_uiqm]]</f>
        <v>9.871224512693999E-2</v>
      </c>
      <c r="N887" t="str">
        <f>IF(Table1[[#This Row],[a_uciqe]]&lt;Table1[[#This Row],[b_uciqe]],"Naik","Turun")</f>
        <v>Turun</v>
      </c>
      <c r="O887" t="str">
        <f>IF(Table1[[#This Row],[b_uciqe]]&lt;Table1[[#This Row],[c_uciqe]],"Naik","Turun")</f>
        <v>Naik</v>
      </c>
      <c r="P887" t="str">
        <f>IF(Table1[[#This Row],[a_uciqe]]&lt;Table1[[#This Row],[c_uciqe]],"Naik","Turun")</f>
        <v>Naik</v>
      </c>
      <c r="Q887" t="s">
        <v>12</v>
      </c>
      <c r="R887" t="s">
        <v>19</v>
      </c>
      <c r="S887" t="s">
        <v>19</v>
      </c>
      <c r="T887" t="s">
        <v>19</v>
      </c>
    </row>
    <row r="888" spans="1:20" x14ac:dyDescent="0.25">
      <c r="A888">
        <v>839</v>
      </c>
      <c r="B888" t="s">
        <v>852</v>
      </c>
      <c r="C888" t="s">
        <v>12</v>
      </c>
      <c r="D888">
        <v>2.8278954925262201</v>
      </c>
      <c r="E888">
        <v>0.84855325021147299</v>
      </c>
      <c r="F888">
        <v>3.1325364256110699</v>
      </c>
      <c r="G888">
        <v>0.85839582771036504</v>
      </c>
      <c r="H888">
        <v>2.88124589541696</v>
      </c>
      <c r="I888">
        <v>1.41738972560651</v>
      </c>
      <c r="J888" t="str">
        <f>IF(Table1[[#This Row],[a_uiqm]]&lt;Table1[[#This Row],[b_uiqm]],"Naik","Turun")</f>
        <v>Naik</v>
      </c>
      <c r="K888" t="str">
        <f>IF(Table1[[#This Row],[b_uiqm]]&lt;Table1[[#This Row],[c_uiqm]],"Naik","Turun")</f>
        <v>Turun</v>
      </c>
      <c r="L888" t="str">
        <f>IF(Table1[[#This Row],[a_uiqm]]&lt;Table1[[#This Row],[c_uiqm]],"Naik","Turun")</f>
        <v>Naik</v>
      </c>
      <c r="M888">
        <f>Table1[[#This Row],[c_uiqm]]-Table1[[#This Row],[a_uiqm]]</f>
        <v>5.335040289073989E-2</v>
      </c>
      <c r="N888" t="str">
        <f>IF(Table1[[#This Row],[a_uciqe]]&lt;Table1[[#This Row],[b_uciqe]],"Naik","Turun")</f>
        <v>Naik</v>
      </c>
      <c r="O888" t="str">
        <f>IF(Table1[[#This Row],[b_uciqe]]&lt;Table1[[#This Row],[c_uciqe]],"Naik","Turun")</f>
        <v>Naik</v>
      </c>
      <c r="P888" t="str">
        <f>IF(Table1[[#This Row],[a_uciqe]]&lt;Table1[[#This Row],[c_uciqe]],"Naik","Turun")</f>
        <v>Naik</v>
      </c>
      <c r="Q888" t="s">
        <v>12</v>
      </c>
      <c r="R888" t="s">
        <v>78</v>
      </c>
      <c r="S888" t="s">
        <v>78</v>
      </c>
      <c r="T888" t="s">
        <v>78</v>
      </c>
    </row>
    <row r="889" spans="1:20" hidden="1" x14ac:dyDescent="0.25">
      <c r="A889">
        <v>887</v>
      </c>
      <c r="B889" t="s">
        <v>900</v>
      </c>
      <c r="C889" t="s">
        <v>19</v>
      </c>
      <c r="D889">
        <v>2.6125497669606998</v>
      </c>
      <c r="E889">
        <v>1.3485926300164801</v>
      </c>
      <c r="F889">
        <v>2.7142962433303301</v>
      </c>
      <c r="G889">
        <v>1.2715629435831499</v>
      </c>
      <c r="H889">
        <v>2.3428297386396899</v>
      </c>
      <c r="I889">
        <v>3.1283274282385101</v>
      </c>
      <c r="J889" t="str">
        <f>IF(Table1[[#This Row],[a_uiqm]]&lt;Table1[[#This Row],[b_uiqm]],"Naik","Turun")</f>
        <v>Naik</v>
      </c>
      <c r="K889" t="str">
        <f>IF(Table1[[#This Row],[b_uiqm]]&lt;Table1[[#This Row],[c_uiqm]],"Naik","Turun")</f>
        <v>Turun</v>
      </c>
      <c r="L889" t="str">
        <f>IF(Table1[[#This Row],[a_uiqm]]&lt;Table1[[#This Row],[c_uiqm]],"Naik","Turun")</f>
        <v>Turun</v>
      </c>
      <c r="M889">
        <f>Table1[[#This Row],[c_uiqm]]-Table1[[#This Row],[a_uiqm]]</f>
        <v>-0.26972002832100994</v>
      </c>
      <c r="N889" t="str">
        <f>IF(Table1[[#This Row],[a_uciqe]]&lt;Table1[[#This Row],[b_uciqe]],"Naik","Turun")</f>
        <v>Turun</v>
      </c>
      <c r="O889" t="str">
        <f>IF(Table1[[#This Row],[b_uciqe]]&lt;Table1[[#This Row],[c_uciqe]],"Naik","Turun")</f>
        <v>Naik</v>
      </c>
      <c r="P889" t="str">
        <f>IF(Table1[[#This Row],[a_uciqe]]&lt;Table1[[#This Row],[c_uciqe]],"Naik","Turun")</f>
        <v>Naik</v>
      </c>
      <c r="Q889" t="s">
        <v>19</v>
      </c>
      <c r="R889" t="s">
        <v>19</v>
      </c>
      <c r="S889" t="s">
        <v>19</v>
      </c>
      <c r="T889" t="s">
        <v>19</v>
      </c>
    </row>
    <row r="890" spans="1:20" x14ac:dyDescent="0.25">
      <c r="A890">
        <v>886</v>
      </c>
      <c r="B890" t="s">
        <v>899</v>
      </c>
      <c r="C890" t="s">
        <v>19</v>
      </c>
      <c r="D890">
        <v>2.7327031490105602</v>
      </c>
      <c r="E890">
        <v>0.84367188519951597</v>
      </c>
      <c r="F890">
        <v>2.7675727506835601</v>
      </c>
      <c r="G890">
        <v>0.833690822570752</v>
      </c>
      <c r="H890">
        <v>2.77346035181706</v>
      </c>
      <c r="I890">
        <v>1.73817951993402</v>
      </c>
      <c r="J890" t="str">
        <f>IF(Table1[[#This Row],[a_uiqm]]&lt;Table1[[#This Row],[b_uiqm]],"Naik","Turun")</f>
        <v>Naik</v>
      </c>
      <c r="K890" t="str">
        <f>IF(Table1[[#This Row],[b_uiqm]]&lt;Table1[[#This Row],[c_uiqm]],"Naik","Turun")</f>
        <v>Naik</v>
      </c>
      <c r="L890" t="str">
        <f>IF(Table1[[#This Row],[a_uiqm]]&lt;Table1[[#This Row],[c_uiqm]],"Naik","Turun")</f>
        <v>Naik</v>
      </c>
      <c r="M890">
        <f>Table1[[#This Row],[c_uiqm]]-Table1[[#This Row],[a_uiqm]]</f>
        <v>4.0757202806499748E-2</v>
      </c>
      <c r="N890" t="str">
        <f>IF(Table1[[#This Row],[a_uciqe]]&lt;Table1[[#This Row],[b_uciqe]],"Naik","Turun")</f>
        <v>Turun</v>
      </c>
      <c r="O890" t="str">
        <f>IF(Table1[[#This Row],[b_uciqe]]&lt;Table1[[#This Row],[c_uciqe]],"Naik","Turun")</f>
        <v>Naik</v>
      </c>
      <c r="P890" t="str">
        <f>IF(Table1[[#This Row],[a_uciqe]]&lt;Table1[[#This Row],[c_uciqe]],"Naik","Turun")</f>
        <v>Naik</v>
      </c>
      <c r="Q890" t="s">
        <v>19</v>
      </c>
      <c r="R890" t="s">
        <v>78</v>
      </c>
      <c r="S890" t="s">
        <v>78</v>
      </c>
      <c r="T890" t="s">
        <v>78</v>
      </c>
    </row>
    <row r="891" spans="1:20" hidden="1" x14ac:dyDescent="0.25">
      <c r="A891">
        <v>889</v>
      </c>
      <c r="B891" t="s">
        <v>902</v>
      </c>
      <c r="C891" t="s">
        <v>10</v>
      </c>
      <c r="D891">
        <v>2.7184634610208001</v>
      </c>
      <c r="E891">
        <v>0.97484367815099904</v>
      </c>
      <c r="F891">
        <v>2.70534671442539</v>
      </c>
      <c r="G891">
        <v>0.99455068092005505</v>
      </c>
      <c r="H891">
        <v>2.7272592044400699</v>
      </c>
      <c r="I891">
        <v>1.7798927508423701</v>
      </c>
      <c r="J891" t="str">
        <f>IF(Table1[[#This Row],[a_uiqm]]&lt;Table1[[#This Row],[b_uiqm]],"Naik","Turun")</f>
        <v>Turun</v>
      </c>
      <c r="K891" t="str">
        <f>IF(Table1[[#This Row],[b_uiqm]]&lt;Table1[[#This Row],[c_uiqm]],"Naik","Turun")</f>
        <v>Naik</v>
      </c>
      <c r="L891" t="str">
        <f>IF(Table1[[#This Row],[a_uiqm]]&lt;Table1[[#This Row],[c_uiqm]],"Naik","Turun")</f>
        <v>Naik</v>
      </c>
      <c r="M891">
        <f>Table1[[#This Row],[c_uiqm]]-Table1[[#This Row],[a_uiqm]]</f>
        <v>8.7957434192698081E-3</v>
      </c>
      <c r="N891" t="str">
        <f>IF(Table1[[#This Row],[a_uciqe]]&lt;Table1[[#This Row],[b_uciqe]],"Naik","Turun")</f>
        <v>Naik</v>
      </c>
      <c r="O891" t="str">
        <f>IF(Table1[[#This Row],[b_uciqe]]&lt;Table1[[#This Row],[c_uciqe]],"Naik","Turun")</f>
        <v>Naik</v>
      </c>
      <c r="P891" t="str">
        <f>IF(Table1[[#This Row],[a_uciqe]]&lt;Table1[[#This Row],[c_uciqe]],"Naik","Turun")</f>
        <v>Naik</v>
      </c>
      <c r="Q891" t="s">
        <v>10</v>
      </c>
      <c r="R891" t="s">
        <v>19</v>
      </c>
      <c r="S891" t="s">
        <v>19</v>
      </c>
      <c r="T891" t="s">
        <v>19</v>
      </c>
    </row>
    <row r="892" spans="1:20" x14ac:dyDescent="0.25">
      <c r="D892">
        <f>AVERAGE(Table1[a_uiqm])</f>
        <v>2.6403335632466103</v>
      </c>
      <c r="E892">
        <f>AVERAGE(Table1[a_uciqe])</f>
        <v>1.142312580787908</v>
      </c>
      <c r="F892">
        <f>AVERAGE(Table1[b_uiqm])</f>
        <v>2.6867543067504052</v>
      </c>
      <c r="G892">
        <f>AVERAGE(Table1[b_uciqe])</f>
        <v>1.1437926280713024</v>
      </c>
      <c r="H892">
        <f>AVERAGE(Table1[c_uiqm])</f>
        <v>2.2335193321063027</v>
      </c>
      <c r="I892">
        <f>AVERAGE(Table1[c_uciqe])</f>
        <v>2.4718953404751103</v>
      </c>
    </row>
    <row r="894" spans="1:20" x14ac:dyDescent="0.25">
      <c r="H894">
        <v>890</v>
      </c>
      <c r="I894" t="s">
        <v>909</v>
      </c>
      <c r="J894">
        <f>COUNTIF(Table1[UIQM a-b],$I$894)</f>
        <v>553</v>
      </c>
      <c r="K894">
        <f>COUNTIF(Table1[UIQM b-c],$I$894)</f>
        <v>207</v>
      </c>
      <c r="L894">
        <f>COUNTIF(Table1[UIQM a-c],$I$894)</f>
        <v>235</v>
      </c>
      <c r="N894">
        <f>COUNTIF(Table1[UCIQE a-b],$I$894)</f>
        <v>517</v>
      </c>
      <c r="O894">
        <f>COUNTIF(Table1[UCIQE b-c],$I$894)</f>
        <v>886</v>
      </c>
      <c r="P894">
        <f>COUNTIF(Table1[UCIQE a-c],$I$894)</f>
        <v>886</v>
      </c>
    </row>
    <row r="895" spans="1:20" x14ac:dyDescent="0.25">
      <c r="I895" t="s">
        <v>910</v>
      </c>
      <c r="J895">
        <f>$H$894-J894</f>
        <v>337</v>
      </c>
      <c r="K895">
        <f t="shared" ref="K895:P895" si="0">$H$894-K894</f>
        <v>683</v>
      </c>
      <c r="L895">
        <f t="shared" si="0"/>
        <v>655</v>
      </c>
      <c r="N895">
        <f t="shared" si="0"/>
        <v>373</v>
      </c>
      <c r="O895">
        <f t="shared" si="0"/>
        <v>4</v>
      </c>
      <c r="P895">
        <f t="shared" si="0"/>
        <v>4</v>
      </c>
    </row>
    <row r="898" spans="16:20" x14ac:dyDescent="0.25">
      <c r="P898" t="s">
        <v>19</v>
      </c>
      <c r="Q898">
        <f>COUNTIF(Table1[Column2],$P$898)</f>
        <v>219</v>
      </c>
      <c r="R898">
        <f>COUNTIF(Table1[Column3],$P$898)</f>
        <v>720</v>
      </c>
      <c r="S898">
        <f>COUNTIF(Table1[Column4],$P$898)</f>
        <v>722</v>
      </c>
      <c r="T898">
        <f>COUNTIF(Table1[Column5],$P$898)</f>
        <v>721</v>
      </c>
    </row>
    <row r="899" spans="16:20" x14ac:dyDescent="0.25">
      <c r="P899" t="s">
        <v>10</v>
      </c>
      <c r="Q899">
        <f>COUNTIF(Table1[Column2],$P$899)</f>
        <v>236</v>
      </c>
      <c r="R899">
        <f>COUNTIF(Table1[Column3],$P$899)</f>
        <v>81</v>
      </c>
      <c r="S899">
        <f>COUNTIF(Table1[Column4],$P$899)</f>
        <v>80</v>
      </c>
      <c r="T899">
        <f>COUNTIF(Table1[Column5],$P$899)</f>
        <v>81</v>
      </c>
    </row>
    <row r="900" spans="16:20" x14ac:dyDescent="0.25">
      <c r="P900" t="s">
        <v>12</v>
      </c>
      <c r="Q900">
        <f>COUNTIF(Table1[Column2],$P$900)</f>
        <v>371</v>
      </c>
      <c r="R900">
        <f>COUNTIF(Table1[Column3],$P$900)</f>
        <v>35</v>
      </c>
      <c r="S900">
        <f>COUNTIF(Table1[Column4],$P$900)</f>
        <v>37</v>
      </c>
      <c r="T900">
        <f>COUNTIF(Table1[Column5],$P$900)</f>
        <v>37</v>
      </c>
    </row>
    <row r="901" spans="16:20" x14ac:dyDescent="0.25">
      <c r="P901" t="s">
        <v>78</v>
      </c>
      <c r="Q901">
        <f>COUNTIF(Table1[Column2],$P$901)</f>
        <v>64</v>
      </c>
      <c r="R901">
        <f>COUNTIF(Table1[Column3],$P$901)</f>
        <v>54</v>
      </c>
      <c r="S901">
        <f>COUNTIF(Table1[Column4],$P$901)</f>
        <v>51</v>
      </c>
      <c r="T901">
        <f>COUNTIF(Table1[Column5],$P$901)</f>
        <v>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Mirza Yogy Kurniawan</cp:lastModifiedBy>
  <dcterms:created xsi:type="dcterms:W3CDTF">2025-09-08T01:00:28Z</dcterms:created>
  <dcterms:modified xsi:type="dcterms:W3CDTF">2025-09-09T14:19:45Z</dcterms:modified>
</cp:coreProperties>
</file>