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/>
  <mc:AlternateContent xmlns:mc="http://schemas.openxmlformats.org/markup-compatibility/2006">
    <mc:Choice Requires="x15">
      <x15ac:absPath xmlns:x15ac="http://schemas.microsoft.com/office/spreadsheetml/2010/11/ac" url="/Users/misael/Documents/_PROYECTOS_/Scooter/scooter-api/"/>
    </mc:Choice>
  </mc:AlternateContent>
  <xr:revisionPtr revIDLastSave="0" documentId="13_ncr:1_{3DE811A6-0E2E-5548-A981-D0542CE65813}" xr6:coauthVersionLast="36" xr6:coauthVersionMax="45" xr10:uidLastSave="{00000000-0000-0000-0000-000000000000}"/>
  <bookViews>
    <workbookView xWindow="0" yWindow="460" windowWidth="20740" windowHeight="11160" activeTab="3" xr2:uid="{00000000-000D-0000-FFFF-FFFF00000000}"/>
  </bookViews>
  <sheets>
    <sheet name="INVENTARIO" sheetId="1" r:id="rId1"/>
    <sheet name="ENTRADAS" sheetId="2" r:id="rId2"/>
    <sheet name="SALIDAS" sheetId="3" r:id="rId3"/>
    <sheet name="Hoja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4" i="1" l="1"/>
  <c r="D645" i="1"/>
  <c r="E642" i="1"/>
  <c r="E643" i="1"/>
  <c r="E644" i="1"/>
  <c r="E645" i="1"/>
  <c r="F642" i="1"/>
  <c r="F643" i="1"/>
  <c r="F644" i="1"/>
  <c r="F645" i="1"/>
  <c r="H642" i="1"/>
  <c r="H643" i="1"/>
  <c r="H644" i="1"/>
  <c r="H645" i="1"/>
  <c r="E641" i="1"/>
  <c r="E640" i="1"/>
  <c r="E639" i="1"/>
  <c r="E636" i="1"/>
  <c r="E637" i="1"/>
  <c r="E638" i="1"/>
  <c r="E629" i="1"/>
  <c r="E630" i="1"/>
  <c r="E631" i="1"/>
  <c r="E632" i="1"/>
  <c r="E633" i="1"/>
  <c r="E634" i="1"/>
  <c r="E635" i="1"/>
  <c r="F634" i="1"/>
  <c r="H634" i="1"/>
  <c r="E615" i="1"/>
  <c r="F615" i="1"/>
  <c r="H615" i="1"/>
  <c r="E617" i="1"/>
  <c r="F617" i="1"/>
  <c r="H617" i="1"/>
  <c r="E619" i="1"/>
  <c r="F619" i="1"/>
  <c r="H619" i="1"/>
  <c r="E621" i="1"/>
  <c r="F621" i="1"/>
  <c r="H621" i="1"/>
  <c r="E623" i="1"/>
  <c r="F623" i="1"/>
  <c r="H623" i="1"/>
  <c r="E625" i="1"/>
  <c r="F625" i="1"/>
  <c r="H625" i="1"/>
  <c r="E627" i="1"/>
  <c r="F627" i="1"/>
  <c r="H627" i="1"/>
  <c r="E614" i="1"/>
  <c r="F614" i="1"/>
  <c r="H614" i="1"/>
  <c r="E616" i="1"/>
  <c r="F616" i="1"/>
  <c r="H616" i="1"/>
  <c r="E618" i="1"/>
  <c r="F618" i="1"/>
  <c r="H618" i="1"/>
  <c r="E620" i="1"/>
  <c r="E622" i="1"/>
  <c r="F622" i="1"/>
  <c r="H622" i="1"/>
  <c r="E624" i="1"/>
  <c r="F624" i="1"/>
  <c r="H624" i="1"/>
  <c r="E626" i="1"/>
  <c r="F626" i="1"/>
  <c r="H626" i="1"/>
  <c r="E628" i="1"/>
  <c r="F628" i="1"/>
  <c r="H628" i="1"/>
  <c r="E613" i="1"/>
  <c r="D612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D591" i="1"/>
  <c r="E591" i="1"/>
  <c r="F640" i="1"/>
  <c r="H640" i="1"/>
  <c r="F641" i="1"/>
  <c r="H641" i="1"/>
  <c r="F636" i="1"/>
  <c r="H636" i="1"/>
  <c r="F637" i="1"/>
  <c r="H637" i="1"/>
  <c r="F639" i="1"/>
  <c r="H639" i="1"/>
  <c r="F635" i="1"/>
  <c r="H635" i="1"/>
  <c r="F633" i="1"/>
  <c r="H633" i="1"/>
  <c r="F631" i="1"/>
  <c r="H631" i="1"/>
  <c r="F630" i="1"/>
  <c r="H630" i="1"/>
  <c r="F638" i="1"/>
  <c r="H638" i="1"/>
  <c r="F632" i="1"/>
  <c r="H632" i="1"/>
  <c r="F629" i="1"/>
  <c r="H629" i="1"/>
  <c r="F613" i="1"/>
  <c r="H613" i="1"/>
  <c r="F620" i="1"/>
  <c r="H620" i="1"/>
  <c r="F608" i="1"/>
  <c r="H608" i="1"/>
  <c r="F609" i="1"/>
  <c r="H609" i="1"/>
  <c r="F610" i="1"/>
  <c r="H610" i="1"/>
  <c r="F611" i="1"/>
  <c r="H611" i="1"/>
  <c r="F612" i="1"/>
  <c r="H612" i="1"/>
  <c r="F598" i="1"/>
  <c r="H598" i="1"/>
  <c r="F599" i="1"/>
  <c r="H599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0" i="1"/>
  <c r="H600" i="1"/>
  <c r="F597" i="1"/>
  <c r="H597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D590" i="1"/>
  <c r="E590" i="1"/>
  <c r="E589" i="1"/>
  <c r="E588" i="1"/>
  <c r="E587" i="1"/>
  <c r="E586" i="1"/>
  <c r="E585" i="1"/>
  <c r="E584" i="1"/>
  <c r="E583" i="1"/>
  <c r="E582" i="1"/>
  <c r="E581" i="1"/>
  <c r="E568" i="1"/>
  <c r="E580" i="1"/>
  <c r="E579" i="1"/>
  <c r="E576" i="1"/>
  <c r="E578" i="1"/>
  <c r="E577" i="1"/>
  <c r="E575" i="1"/>
  <c r="E573" i="1"/>
  <c r="E574" i="1"/>
  <c r="F573" i="1"/>
  <c r="H573" i="1"/>
  <c r="F574" i="1"/>
  <c r="H574" i="1"/>
  <c r="E572" i="1"/>
  <c r="E571" i="1"/>
  <c r="E570" i="1"/>
  <c r="E564" i="1"/>
  <c r="E565" i="1"/>
  <c r="E566" i="1"/>
  <c r="E567" i="1"/>
  <c r="E569" i="1"/>
  <c r="E560" i="1"/>
  <c r="E561" i="1"/>
  <c r="E562" i="1"/>
  <c r="E563" i="1"/>
  <c r="F560" i="1"/>
  <c r="F561" i="1"/>
  <c r="F562" i="1"/>
  <c r="F563" i="1"/>
  <c r="H560" i="1"/>
  <c r="H561" i="1"/>
  <c r="H562" i="1"/>
  <c r="H563" i="1"/>
  <c r="E559" i="1"/>
  <c r="E558" i="1"/>
  <c r="E557" i="1"/>
  <c r="E556" i="1"/>
  <c r="E555" i="1"/>
  <c r="E551" i="1"/>
  <c r="E552" i="1"/>
  <c r="E553" i="1"/>
  <c r="F553" i="1"/>
  <c r="H553" i="1"/>
  <c r="E554" i="1"/>
  <c r="E550" i="1"/>
  <c r="E549" i="1"/>
  <c r="E548" i="1"/>
  <c r="E547" i="1"/>
  <c r="E545" i="1"/>
  <c r="E546" i="1"/>
  <c r="F546" i="1"/>
  <c r="H546" i="1"/>
  <c r="F545" i="1"/>
  <c r="H545" i="1"/>
  <c r="E542" i="1"/>
  <c r="F542" i="1"/>
  <c r="H542" i="1"/>
  <c r="E543" i="1"/>
  <c r="E541" i="1"/>
  <c r="E540" i="1"/>
  <c r="E528" i="1"/>
  <c r="F528" i="1"/>
  <c r="H528" i="1"/>
  <c r="E529" i="1"/>
  <c r="F529" i="1"/>
  <c r="H529" i="1"/>
  <c r="E530" i="1"/>
  <c r="E531" i="1"/>
  <c r="E532" i="1"/>
  <c r="E533" i="1"/>
  <c r="E534" i="1"/>
  <c r="E535" i="1"/>
  <c r="E536" i="1"/>
  <c r="E537" i="1"/>
  <c r="E538" i="1"/>
  <c r="E539" i="1"/>
  <c r="E527" i="1"/>
  <c r="E526" i="1"/>
  <c r="E525" i="1"/>
  <c r="E524" i="1"/>
  <c r="E523" i="1"/>
  <c r="E519" i="1"/>
  <c r="E520" i="1"/>
  <c r="E521" i="1"/>
  <c r="E522" i="1"/>
  <c r="F522" i="1"/>
  <c r="H522" i="1"/>
  <c r="E510" i="1"/>
  <c r="E511" i="1"/>
  <c r="E512" i="1"/>
  <c r="E513" i="1"/>
  <c r="E514" i="1"/>
  <c r="E515" i="1"/>
  <c r="E516" i="1"/>
  <c r="E517" i="1"/>
  <c r="E518" i="1"/>
  <c r="E508" i="1"/>
  <c r="E509" i="1"/>
  <c r="F508" i="1"/>
  <c r="H508" i="1"/>
  <c r="E498" i="1"/>
  <c r="F498" i="1"/>
  <c r="H498" i="1"/>
  <c r="E499" i="1"/>
  <c r="E500" i="1"/>
  <c r="E501" i="1"/>
  <c r="E502" i="1"/>
  <c r="E503" i="1"/>
  <c r="E504" i="1"/>
  <c r="E505" i="1"/>
  <c r="E506" i="1"/>
  <c r="E507" i="1"/>
  <c r="E497" i="1"/>
  <c r="E496" i="1"/>
  <c r="E493" i="1"/>
  <c r="E494" i="1"/>
  <c r="E495" i="1"/>
  <c r="E492" i="1"/>
  <c r="E488" i="1"/>
  <c r="E489" i="1"/>
  <c r="E490" i="1"/>
  <c r="E491" i="1"/>
  <c r="F488" i="1"/>
  <c r="H488" i="1"/>
  <c r="F489" i="1"/>
  <c r="H489" i="1"/>
  <c r="F490" i="1"/>
  <c r="H490" i="1"/>
  <c r="E487" i="1"/>
  <c r="E486" i="1"/>
  <c r="E481" i="1"/>
  <c r="E482" i="1"/>
  <c r="E483" i="1"/>
  <c r="E484" i="1"/>
  <c r="E485" i="1"/>
  <c r="E476" i="1"/>
  <c r="E477" i="1"/>
  <c r="E478" i="1"/>
  <c r="E479" i="1"/>
  <c r="E480" i="1"/>
  <c r="E475" i="1"/>
  <c r="E474" i="1"/>
  <c r="E473" i="1"/>
  <c r="E472" i="1"/>
  <c r="E465" i="1"/>
  <c r="E456" i="1"/>
  <c r="E463" i="1"/>
  <c r="F444" i="1"/>
  <c r="H444" i="1"/>
  <c r="F445" i="1"/>
  <c r="H445" i="1"/>
  <c r="F442" i="1"/>
  <c r="H442" i="1"/>
  <c r="F443" i="1"/>
  <c r="H443" i="1"/>
  <c r="F438" i="1"/>
  <c r="H438" i="1"/>
  <c r="F437" i="1"/>
  <c r="H437" i="1"/>
  <c r="D435" i="1"/>
  <c r="E435" i="1"/>
  <c r="E431" i="1"/>
  <c r="E433" i="1"/>
  <c r="E411" i="1"/>
  <c r="E412" i="1"/>
  <c r="E414" i="1"/>
  <c r="E416" i="1"/>
  <c r="F416" i="1"/>
  <c r="H416" i="1"/>
  <c r="E417" i="1"/>
  <c r="E422" i="1"/>
  <c r="E426" i="1"/>
  <c r="E429" i="1"/>
  <c r="E406" i="1"/>
  <c r="F406" i="1"/>
  <c r="H406" i="1"/>
  <c r="E408" i="1"/>
  <c r="F408" i="1"/>
  <c r="H408" i="1"/>
  <c r="F405" i="1"/>
  <c r="H405" i="1"/>
  <c r="E392" i="1"/>
  <c r="E395" i="1"/>
  <c r="E396" i="1"/>
  <c r="E389" i="1"/>
  <c r="E381" i="1"/>
  <c r="E376" i="1"/>
  <c r="D370" i="1"/>
  <c r="E370" i="1"/>
  <c r="E357" i="1"/>
  <c r="E355" i="1"/>
  <c r="E331" i="1"/>
  <c r="E330" i="1"/>
  <c r="E326" i="1"/>
  <c r="E324" i="1"/>
  <c r="E313" i="1"/>
  <c r="E291" i="1"/>
  <c r="E240" i="1"/>
  <c r="D238" i="1"/>
  <c r="E238" i="1"/>
  <c r="E233" i="1"/>
  <c r="E229" i="1"/>
  <c r="E221" i="1"/>
  <c r="D208" i="1"/>
  <c r="E208" i="1"/>
  <c r="E200" i="1"/>
  <c r="C10" i="2"/>
  <c r="F509" i="1"/>
  <c r="H509" i="1"/>
  <c r="F554" i="1"/>
  <c r="H554" i="1"/>
  <c r="F552" i="1"/>
  <c r="H552" i="1"/>
  <c r="F551" i="1"/>
  <c r="H551" i="1"/>
  <c r="F491" i="1"/>
  <c r="H491" i="1"/>
  <c r="F425" i="1"/>
  <c r="H425" i="1"/>
  <c r="F590" i="1"/>
  <c r="H590" i="1"/>
  <c r="F543" i="1"/>
  <c r="H543" i="1"/>
  <c r="F407" i="1"/>
  <c r="H407" i="1"/>
  <c r="F589" i="1"/>
  <c r="H589" i="1"/>
  <c r="F566" i="1"/>
  <c r="H566" i="1"/>
  <c r="F586" i="1"/>
  <c r="H586" i="1"/>
  <c r="F587" i="1"/>
  <c r="H587" i="1"/>
  <c r="F588" i="1"/>
  <c r="H588" i="1"/>
  <c r="F520" i="1"/>
  <c r="H520" i="1"/>
  <c r="F505" i="1"/>
  <c r="H505" i="1"/>
  <c r="F521" i="1"/>
  <c r="H521" i="1"/>
  <c r="F519" i="1"/>
  <c r="H519" i="1"/>
  <c r="F583" i="1"/>
  <c r="H583" i="1"/>
  <c r="F584" i="1"/>
  <c r="H584" i="1"/>
  <c r="F585" i="1"/>
  <c r="H585" i="1"/>
  <c r="F582" i="1"/>
  <c r="H582" i="1"/>
  <c r="F581" i="1"/>
  <c r="H581" i="1"/>
  <c r="F536" i="1"/>
  <c r="H536" i="1"/>
  <c r="F568" i="1"/>
  <c r="H568" i="1"/>
  <c r="F564" i="1"/>
  <c r="H564" i="1"/>
  <c r="F412" i="1"/>
  <c r="H412" i="1"/>
  <c r="F414" i="1"/>
  <c r="H414" i="1"/>
  <c r="F410" i="1"/>
  <c r="H410" i="1"/>
  <c r="F532" i="1"/>
  <c r="H532" i="1"/>
  <c r="F501" i="1"/>
  <c r="H501" i="1"/>
  <c r="F569" i="1"/>
  <c r="H569" i="1"/>
  <c r="F567" i="1"/>
  <c r="H567" i="1"/>
  <c r="F565" i="1"/>
  <c r="H565" i="1"/>
  <c r="F579" i="1"/>
  <c r="H579" i="1"/>
  <c r="F580" i="1"/>
  <c r="H580" i="1"/>
  <c r="F415" i="1"/>
  <c r="H415" i="1"/>
  <c r="F413" i="1"/>
  <c r="H413" i="1"/>
  <c r="F411" i="1"/>
  <c r="H411" i="1"/>
  <c r="F409" i="1"/>
  <c r="H409" i="1"/>
  <c r="F538" i="1"/>
  <c r="H538" i="1"/>
  <c r="F534" i="1"/>
  <c r="H534" i="1"/>
  <c r="F530" i="1"/>
  <c r="H530" i="1"/>
  <c r="F539" i="1"/>
  <c r="H539" i="1"/>
  <c r="F537" i="1"/>
  <c r="H537" i="1"/>
  <c r="F535" i="1"/>
  <c r="H535" i="1"/>
  <c r="F533" i="1"/>
  <c r="H533" i="1"/>
  <c r="F531" i="1"/>
  <c r="H531" i="1"/>
  <c r="F575" i="1"/>
  <c r="H575" i="1"/>
  <c r="F577" i="1"/>
  <c r="H577" i="1"/>
  <c r="F578" i="1"/>
  <c r="H578" i="1"/>
  <c r="F576" i="1"/>
  <c r="H576" i="1"/>
  <c r="F507" i="1"/>
  <c r="H507" i="1"/>
  <c r="F503" i="1"/>
  <c r="H503" i="1"/>
  <c r="F499" i="1"/>
  <c r="H499" i="1"/>
  <c r="F506" i="1"/>
  <c r="H506" i="1"/>
  <c r="F504" i="1"/>
  <c r="H504" i="1"/>
  <c r="F502" i="1"/>
  <c r="H502" i="1"/>
  <c r="F500" i="1"/>
  <c r="H500" i="1"/>
  <c r="F558" i="1"/>
  <c r="H558" i="1"/>
  <c r="F559" i="1"/>
  <c r="H559" i="1"/>
  <c r="F570" i="1"/>
  <c r="H570" i="1"/>
  <c r="F571" i="1"/>
  <c r="H571" i="1"/>
  <c r="F572" i="1"/>
  <c r="H572" i="1"/>
  <c r="F547" i="1"/>
  <c r="H547" i="1"/>
  <c r="F550" i="1"/>
  <c r="H550" i="1"/>
  <c r="F555" i="1"/>
  <c r="H555" i="1"/>
  <c r="F556" i="1"/>
  <c r="H556" i="1"/>
  <c r="F557" i="1"/>
  <c r="H557" i="1"/>
  <c r="F540" i="1"/>
  <c r="H540" i="1"/>
  <c r="F541" i="1"/>
  <c r="H541" i="1"/>
  <c r="H544" i="1"/>
  <c r="F548" i="1"/>
  <c r="H548" i="1"/>
  <c r="F549" i="1"/>
  <c r="H549" i="1"/>
  <c r="F524" i="1"/>
  <c r="H524" i="1"/>
  <c r="F525" i="1"/>
  <c r="H525" i="1"/>
  <c r="F526" i="1"/>
  <c r="H526" i="1"/>
  <c r="F527" i="1"/>
  <c r="H527" i="1"/>
  <c r="F423" i="1"/>
  <c r="H423" i="1"/>
  <c r="F419" i="1"/>
  <c r="H419" i="1"/>
  <c r="F518" i="1"/>
  <c r="H518" i="1"/>
  <c r="F516" i="1"/>
  <c r="H516" i="1"/>
  <c r="F514" i="1"/>
  <c r="H514" i="1"/>
  <c r="F512" i="1"/>
  <c r="H512" i="1"/>
  <c r="F510" i="1"/>
  <c r="H510" i="1"/>
  <c r="F421" i="1"/>
  <c r="H421" i="1"/>
  <c r="F417" i="1"/>
  <c r="H417" i="1"/>
  <c r="F424" i="1"/>
  <c r="H424" i="1"/>
  <c r="F422" i="1"/>
  <c r="H422" i="1"/>
  <c r="F420" i="1"/>
  <c r="H420" i="1"/>
  <c r="F418" i="1"/>
  <c r="H418" i="1"/>
  <c r="F523" i="1"/>
  <c r="H523" i="1"/>
  <c r="F517" i="1"/>
  <c r="H517" i="1"/>
  <c r="F515" i="1"/>
  <c r="H515" i="1"/>
  <c r="F511" i="1"/>
  <c r="H511" i="1"/>
  <c r="F513" i="1"/>
  <c r="H513" i="1"/>
  <c r="F493" i="1"/>
  <c r="H493" i="1"/>
  <c r="F494" i="1"/>
  <c r="H494" i="1"/>
  <c r="F496" i="1"/>
  <c r="H496" i="1"/>
  <c r="F497" i="1"/>
  <c r="H497" i="1"/>
  <c r="F485" i="1"/>
  <c r="H485" i="1"/>
  <c r="F483" i="1"/>
  <c r="H483" i="1"/>
  <c r="F481" i="1"/>
  <c r="H481" i="1"/>
  <c r="F486" i="1"/>
  <c r="H486" i="1"/>
  <c r="F487" i="1"/>
  <c r="H487" i="1"/>
  <c r="F492" i="1"/>
  <c r="H492" i="1"/>
  <c r="F495" i="1"/>
  <c r="H495" i="1"/>
  <c r="F439" i="1"/>
  <c r="H439" i="1"/>
  <c r="F440" i="1"/>
  <c r="H440" i="1"/>
  <c r="F477" i="1"/>
  <c r="H477" i="1"/>
  <c r="F428" i="1"/>
  <c r="H428" i="1"/>
  <c r="F479" i="1"/>
  <c r="H479" i="1"/>
  <c r="F484" i="1"/>
  <c r="H484" i="1"/>
  <c r="F482" i="1"/>
  <c r="H482" i="1"/>
  <c r="F430" i="1"/>
  <c r="H430" i="1"/>
  <c r="F426" i="1"/>
  <c r="H426" i="1"/>
  <c r="F460" i="1"/>
  <c r="H460" i="1"/>
  <c r="F452" i="1"/>
  <c r="H452" i="1"/>
  <c r="F466" i="1"/>
  <c r="H466" i="1"/>
  <c r="F467" i="1"/>
  <c r="H467" i="1"/>
  <c r="F468" i="1"/>
  <c r="H468" i="1"/>
  <c r="F469" i="1"/>
  <c r="H469" i="1"/>
  <c r="F471" i="1"/>
  <c r="H471" i="1"/>
  <c r="F470" i="1"/>
  <c r="H470" i="1"/>
  <c r="F472" i="1"/>
  <c r="H472" i="1"/>
  <c r="F473" i="1"/>
  <c r="H473" i="1"/>
  <c r="F474" i="1"/>
  <c r="H474" i="1"/>
  <c r="F475" i="1"/>
  <c r="H475" i="1"/>
  <c r="F480" i="1"/>
  <c r="H480" i="1"/>
  <c r="F478" i="1"/>
  <c r="H478" i="1"/>
  <c r="F476" i="1"/>
  <c r="H476" i="1"/>
  <c r="F429" i="1"/>
  <c r="H429" i="1"/>
  <c r="F427" i="1"/>
  <c r="H427" i="1"/>
  <c r="F464" i="1"/>
  <c r="H464" i="1"/>
  <c r="F456" i="1"/>
  <c r="H456" i="1"/>
  <c r="F462" i="1"/>
  <c r="H462" i="1"/>
  <c r="F458" i="1"/>
  <c r="H458" i="1"/>
  <c r="F454" i="1"/>
  <c r="H454" i="1"/>
  <c r="F450" i="1"/>
  <c r="H450" i="1"/>
  <c r="F465" i="1"/>
  <c r="H465" i="1"/>
  <c r="F463" i="1"/>
  <c r="H463" i="1"/>
  <c r="F459" i="1"/>
  <c r="H459" i="1"/>
  <c r="F457" i="1"/>
  <c r="H457" i="1"/>
  <c r="F455" i="1"/>
  <c r="H455" i="1"/>
  <c r="F453" i="1"/>
  <c r="H453" i="1"/>
  <c r="F451" i="1"/>
  <c r="H451" i="1"/>
  <c r="F461" i="1"/>
  <c r="H461" i="1"/>
  <c r="F435" i="1"/>
  <c r="H435" i="1"/>
  <c r="F436" i="1"/>
  <c r="H436" i="1"/>
  <c r="F441" i="1"/>
  <c r="H441" i="1"/>
  <c r="F446" i="1"/>
  <c r="H446" i="1"/>
  <c r="F447" i="1"/>
  <c r="H447" i="1"/>
  <c r="F448" i="1"/>
  <c r="H448" i="1"/>
  <c r="F449" i="1"/>
  <c r="H449" i="1"/>
  <c r="F432" i="1"/>
  <c r="H432" i="1"/>
  <c r="F398" i="1"/>
  <c r="H398" i="1"/>
  <c r="F434" i="1"/>
  <c r="H434" i="1"/>
  <c r="F433" i="1"/>
  <c r="H433" i="1"/>
  <c r="F431" i="1"/>
  <c r="H431" i="1"/>
  <c r="F389" i="1"/>
  <c r="H389" i="1"/>
  <c r="F403" i="1"/>
  <c r="H403" i="1"/>
  <c r="F401" i="1"/>
  <c r="H401" i="1"/>
  <c r="F399" i="1"/>
  <c r="H399" i="1"/>
  <c r="F402" i="1"/>
  <c r="H402" i="1"/>
  <c r="F400" i="1"/>
  <c r="H400" i="1"/>
  <c r="F404" i="1"/>
  <c r="H404" i="1"/>
  <c r="F394" i="1"/>
  <c r="H394" i="1"/>
  <c r="F392" i="1"/>
  <c r="H392" i="1"/>
  <c r="F390" i="1"/>
  <c r="H390" i="1"/>
  <c r="F397" i="1"/>
  <c r="H397" i="1"/>
  <c r="F395" i="1"/>
  <c r="H395" i="1"/>
  <c r="F396" i="1"/>
  <c r="H396" i="1"/>
  <c r="F393" i="1"/>
  <c r="H393" i="1"/>
  <c r="F391" i="1"/>
  <c r="H391" i="1"/>
  <c r="F387" i="1"/>
  <c r="H387" i="1"/>
  <c r="F388" i="1"/>
  <c r="H388" i="1"/>
  <c r="F383" i="1"/>
  <c r="H383" i="1"/>
  <c r="F384" i="1"/>
  <c r="H384" i="1"/>
  <c r="F385" i="1"/>
  <c r="H385" i="1"/>
  <c r="F386" i="1"/>
  <c r="H386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71" i="1"/>
  <c r="H371" i="1"/>
  <c r="F370" i="1"/>
  <c r="H370" i="1"/>
  <c r="F374" i="1"/>
  <c r="H374" i="1"/>
  <c r="F375" i="1"/>
  <c r="H375" i="1"/>
  <c r="F372" i="1"/>
  <c r="H372" i="1"/>
  <c r="F373" i="1"/>
  <c r="H37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61" i="1"/>
  <c r="H361" i="1"/>
  <c r="F360" i="1"/>
  <c r="H360" i="1"/>
  <c r="F362" i="1"/>
  <c r="H362" i="1"/>
  <c r="F363" i="1"/>
  <c r="H363" i="1"/>
  <c r="F358" i="1"/>
  <c r="H358" i="1"/>
  <c r="F359" i="1"/>
  <c r="H359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45" i="1"/>
  <c r="H345" i="1"/>
  <c r="F350" i="1"/>
  <c r="H350" i="1"/>
  <c r="F343" i="1"/>
  <c r="H343" i="1"/>
  <c r="F344" i="1"/>
  <c r="H344" i="1"/>
  <c r="F349" i="1"/>
  <c r="H349" i="1"/>
  <c r="F347" i="1"/>
  <c r="H347" i="1"/>
  <c r="F348" i="1"/>
  <c r="H348" i="1"/>
  <c r="F346" i="1"/>
  <c r="H346" i="1"/>
  <c r="F332" i="1"/>
  <c r="H332" i="1"/>
  <c r="F333" i="1"/>
  <c r="H333" i="1"/>
  <c r="F331" i="1"/>
  <c r="H331" i="1"/>
  <c r="F334" i="1"/>
  <c r="H334" i="1"/>
  <c r="F335" i="1"/>
  <c r="H335" i="1"/>
  <c r="F336" i="1"/>
  <c r="H336" i="1"/>
  <c r="F337" i="1"/>
  <c r="H337" i="1"/>
  <c r="F338" i="1"/>
  <c r="H338" i="1"/>
  <c r="F341" i="1"/>
  <c r="H341" i="1"/>
  <c r="F342" i="1"/>
  <c r="H342" i="1"/>
  <c r="F339" i="1"/>
  <c r="H339" i="1"/>
  <c r="F340" i="1"/>
  <c r="H340" i="1"/>
  <c r="F330" i="1"/>
  <c r="H330" i="1"/>
  <c r="F329" i="1"/>
  <c r="H329" i="1"/>
  <c r="F328" i="1"/>
  <c r="H328" i="1"/>
  <c r="F327" i="1"/>
  <c r="H327" i="1"/>
  <c r="F326" i="1"/>
  <c r="H326" i="1"/>
  <c r="F325" i="1"/>
  <c r="H325" i="1"/>
  <c r="F323" i="1"/>
  <c r="H323" i="1"/>
  <c r="F324" i="1"/>
  <c r="H324" i="1"/>
  <c r="F318" i="1"/>
  <c r="H318" i="1"/>
  <c r="F319" i="1"/>
  <c r="H319" i="1"/>
  <c r="F320" i="1"/>
  <c r="H320" i="1"/>
  <c r="F321" i="1"/>
  <c r="H321" i="1"/>
  <c r="F322" i="1"/>
  <c r="H322" i="1"/>
  <c r="F311" i="1"/>
  <c r="H311" i="1"/>
  <c r="F308" i="1"/>
  <c r="H308" i="1"/>
  <c r="F316" i="1"/>
  <c r="H316" i="1"/>
  <c r="F317" i="1"/>
  <c r="H317" i="1"/>
  <c r="F314" i="1"/>
  <c r="H314" i="1"/>
  <c r="F315" i="1"/>
  <c r="H315" i="1"/>
  <c r="F312" i="1"/>
  <c r="H312" i="1"/>
  <c r="F313" i="1"/>
  <c r="H313" i="1"/>
  <c r="F307" i="1"/>
  <c r="H307" i="1"/>
  <c r="F309" i="1"/>
  <c r="H309" i="1"/>
  <c r="F310" i="1"/>
  <c r="H310" i="1"/>
  <c r="F305" i="1"/>
  <c r="H305" i="1"/>
  <c r="F306" i="1"/>
  <c r="H306" i="1"/>
  <c r="F303" i="1"/>
  <c r="H303" i="1"/>
  <c r="F304" i="1"/>
  <c r="H304" i="1"/>
  <c r="F296" i="1"/>
  <c r="H296" i="1"/>
  <c r="F299" i="1"/>
  <c r="H299" i="1"/>
  <c r="F300" i="1"/>
  <c r="H300" i="1"/>
  <c r="F301" i="1"/>
  <c r="H301" i="1"/>
  <c r="F302" i="1"/>
  <c r="H302" i="1"/>
  <c r="F295" i="1"/>
  <c r="H295" i="1"/>
  <c r="F297" i="1"/>
  <c r="H297" i="1"/>
  <c r="F298" i="1"/>
  <c r="H298" i="1"/>
  <c r="F292" i="1"/>
  <c r="H292" i="1"/>
  <c r="F290" i="1"/>
  <c r="H290" i="1"/>
  <c r="F291" i="1"/>
  <c r="H291" i="1"/>
  <c r="F293" i="1"/>
  <c r="H293" i="1"/>
  <c r="F294" i="1"/>
  <c r="H294" i="1"/>
  <c r="F286" i="1"/>
  <c r="H286" i="1"/>
  <c r="F287" i="1"/>
  <c r="H287" i="1"/>
  <c r="F288" i="1"/>
  <c r="H288" i="1"/>
  <c r="F289" i="1"/>
  <c r="H289" i="1"/>
  <c r="F277" i="1"/>
  <c r="H277" i="1"/>
  <c r="F278" i="1"/>
  <c r="H278" i="1"/>
  <c r="F279" i="1"/>
  <c r="H279" i="1"/>
  <c r="F280" i="1"/>
  <c r="H280" i="1"/>
  <c r="F281" i="1"/>
  <c r="H281" i="1"/>
  <c r="F284" i="1"/>
  <c r="H284" i="1"/>
  <c r="F285" i="1"/>
  <c r="H285" i="1"/>
  <c r="F283" i="1"/>
  <c r="H283" i="1"/>
  <c r="F282" i="1"/>
  <c r="H282" i="1"/>
  <c r="F273" i="1"/>
  <c r="H273" i="1"/>
  <c r="F274" i="1"/>
  <c r="H274" i="1"/>
  <c r="F275" i="1"/>
  <c r="H275" i="1"/>
  <c r="F276" i="1"/>
  <c r="H276" i="1"/>
  <c r="F271" i="1"/>
  <c r="H271" i="1"/>
  <c r="F272" i="1"/>
  <c r="H272" i="1"/>
  <c r="F269" i="1"/>
  <c r="H269" i="1"/>
  <c r="F270" i="1"/>
  <c r="H270" i="1"/>
  <c r="F267" i="1"/>
  <c r="H267" i="1"/>
  <c r="F268" i="1"/>
  <c r="H268" i="1"/>
  <c r="F260" i="1"/>
  <c r="H260" i="1"/>
  <c r="F262" i="1"/>
  <c r="H262" i="1"/>
  <c r="F265" i="1"/>
  <c r="H265" i="1"/>
  <c r="F266" i="1"/>
  <c r="H266" i="1"/>
  <c r="F261" i="1"/>
  <c r="H261" i="1"/>
  <c r="F264" i="1"/>
  <c r="H264" i="1"/>
  <c r="F263" i="1"/>
  <c r="H263" i="1"/>
  <c r="F256" i="1"/>
  <c r="H256" i="1"/>
  <c r="F257" i="1"/>
  <c r="H257" i="1"/>
  <c r="F258" i="1"/>
  <c r="H258" i="1"/>
  <c r="F259" i="1"/>
  <c r="H259" i="1"/>
  <c r="F255" i="1"/>
  <c r="H255" i="1"/>
  <c r="F250" i="1"/>
  <c r="H250" i="1"/>
  <c r="F247" i="1"/>
  <c r="H247" i="1"/>
  <c r="F253" i="1"/>
  <c r="H253" i="1"/>
  <c r="F254" i="1"/>
  <c r="H254" i="1"/>
  <c r="F251" i="1"/>
  <c r="H251" i="1"/>
  <c r="F252" i="1"/>
  <c r="H252" i="1"/>
  <c r="F244" i="1"/>
  <c r="H244" i="1"/>
  <c r="F245" i="1"/>
  <c r="H245" i="1"/>
  <c r="F246" i="1"/>
  <c r="H246" i="1"/>
  <c r="F248" i="1"/>
  <c r="H248" i="1"/>
  <c r="F249" i="1"/>
  <c r="H249" i="1"/>
  <c r="F243" i="1"/>
  <c r="H243" i="1"/>
  <c r="F240" i="1"/>
  <c r="H240" i="1"/>
  <c r="F241" i="1"/>
  <c r="H241" i="1"/>
  <c r="F242" i="1"/>
  <c r="H242" i="1"/>
  <c r="F234" i="1"/>
  <c r="H234" i="1"/>
  <c r="F235" i="1"/>
  <c r="H235" i="1"/>
  <c r="H236" i="1"/>
  <c r="F237" i="1"/>
  <c r="H237" i="1"/>
  <c r="F238" i="1"/>
  <c r="H238" i="1"/>
  <c r="F239" i="1"/>
  <c r="H239" i="1"/>
  <c r="F233" i="1"/>
  <c r="H233" i="1"/>
  <c r="F232" i="1"/>
  <c r="H232" i="1"/>
  <c r="F231" i="1"/>
  <c r="H231" i="1"/>
  <c r="F228" i="1"/>
  <c r="H228" i="1"/>
  <c r="F229" i="1"/>
  <c r="H229" i="1"/>
  <c r="F230" i="1"/>
  <c r="H230" i="1"/>
  <c r="F224" i="1"/>
  <c r="H224" i="1"/>
  <c r="F225" i="1"/>
  <c r="H225" i="1"/>
  <c r="F226" i="1"/>
  <c r="H226" i="1"/>
  <c r="F227" i="1"/>
  <c r="H227" i="1"/>
  <c r="F223" i="1"/>
  <c r="H223" i="1"/>
  <c r="F221" i="1"/>
  <c r="H221" i="1"/>
  <c r="F222" i="1"/>
  <c r="H222" i="1"/>
  <c r="F218" i="1"/>
  <c r="H218" i="1"/>
  <c r="F219" i="1"/>
  <c r="H219" i="1"/>
  <c r="F220" i="1"/>
  <c r="H220" i="1"/>
  <c r="F214" i="1"/>
  <c r="H214" i="1"/>
  <c r="F215" i="1"/>
  <c r="H215" i="1"/>
  <c r="F216" i="1"/>
  <c r="H216" i="1"/>
  <c r="F217" i="1"/>
  <c r="H217" i="1"/>
  <c r="F207" i="1"/>
  <c r="H207" i="1"/>
  <c r="F213" i="1"/>
  <c r="H213" i="1"/>
  <c r="F205" i="1"/>
  <c r="H205" i="1"/>
  <c r="F206" i="1"/>
  <c r="H206" i="1"/>
  <c r="F212" i="1"/>
  <c r="H212" i="1"/>
  <c r="F211" i="1"/>
  <c r="H211" i="1"/>
  <c r="F210" i="1"/>
  <c r="H210" i="1"/>
  <c r="F208" i="1"/>
  <c r="H208" i="1"/>
  <c r="F209" i="1"/>
  <c r="H209" i="1"/>
  <c r="F204" i="1"/>
  <c r="H204" i="1"/>
  <c r="F203" i="1"/>
  <c r="H203" i="1"/>
  <c r="F200" i="1"/>
  <c r="H200" i="1"/>
  <c r="F201" i="1"/>
  <c r="H201" i="1"/>
  <c r="F202" i="1"/>
  <c r="H202" i="1"/>
  <c r="F197" i="1"/>
  <c r="H197" i="1"/>
  <c r="F198" i="1"/>
  <c r="H198" i="1"/>
  <c r="F199" i="1"/>
  <c r="H199" i="1"/>
  <c r="C7" i="3"/>
  <c r="E29" i="1"/>
  <c r="E31" i="1"/>
  <c r="E32" i="1"/>
  <c r="E44" i="1"/>
  <c r="E59" i="1"/>
  <c r="E63" i="1"/>
  <c r="E70" i="1"/>
  <c r="E77" i="1"/>
  <c r="E78" i="1"/>
  <c r="E79" i="1"/>
  <c r="E84" i="1"/>
  <c r="E93" i="1"/>
  <c r="E113" i="1"/>
  <c r="E115" i="1"/>
  <c r="E118" i="1"/>
  <c r="E140" i="1"/>
  <c r="E144" i="1"/>
  <c r="E145" i="1"/>
  <c r="E148" i="1"/>
  <c r="E154" i="1"/>
  <c r="E156" i="1"/>
  <c r="E170" i="1"/>
  <c r="E173" i="1"/>
  <c r="E176" i="1"/>
  <c r="E177" i="1"/>
  <c r="E178" i="1"/>
  <c r="E184" i="1"/>
  <c r="C6" i="3"/>
  <c r="C9" i="2"/>
  <c r="C8" i="2"/>
  <c r="H9" i="1"/>
  <c r="H13" i="1"/>
  <c r="H17" i="1"/>
  <c r="F21" i="1"/>
  <c r="H21" i="1"/>
  <c r="F25" i="1"/>
  <c r="H25" i="1"/>
  <c r="F29" i="1"/>
  <c r="H29" i="1"/>
  <c r="D31" i="1"/>
  <c r="D32" i="1"/>
  <c r="F33" i="1"/>
  <c r="H33" i="1"/>
  <c r="F37" i="1"/>
  <c r="H37" i="1"/>
  <c r="F41" i="1"/>
  <c r="H41" i="1"/>
  <c r="F45" i="1"/>
  <c r="H45" i="1"/>
  <c r="F49" i="1"/>
  <c r="H49" i="1"/>
  <c r="F53" i="1"/>
  <c r="H53" i="1"/>
  <c r="F61" i="1"/>
  <c r="H61" i="1"/>
  <c r="D63" i="1"/>
  <c r="F65" i="1"/>
  <c r="H65" i="1"/>
  <c r="F69" i="1"/>
  <c r="H69" i="1"/>
  <c r="D70" i="1"/>
  <c r="F73" i="1"/>
  <c r="H73" i="1"/>
  <c r="F77" i="1"/>
  <c r="H77" i="1"/>
  <c r="F81" i="1"/>
  <c r="H81" i="1"/>
  <c r="F85" i="1"/>
  <c r="H85" i="1"/>
  <c r="F89" i="1"/>
  <c r="H89" i="1"/>
  <c r="F93" i="1"/>
  <c r="H93" i="1"/>
  <c r="F97" i="1"/>
  <c r="H97" i="1"/>
  <c r="F101" i="1"/>
  <c r="H101" i="1"/>
  <c r="F105" i="1"/>
  <c r="H105" i="1"/>
  <c r="F109" i="1"/>
  <c r="H109" i="1"/>
  <c r="F113" i="1"/>
  <c r="H113" i="1"/>
  <c r="F117" i="1"/>
  <c r="H117" i="1"/>
  <c r="F121" i="1"/>
  <c r="H121" i="1"/>
  <c r="F125" i="1"/>
  <c r="H125" i="1"/>
  <c r="F129" i="1"/>
  <c r="H129" i="1"/>
  <c r="F133" i="1"/>
  <c r="H133" i="1"/>
  <c r="F137" i="1"/>
  <c r="H137" i="1"/>
  <c r="F141" i="1"/>
  <c r="H141" i="1"/>
  <c r="F145" i="1"/>
  <c r="H145" i="1"/>
  <c r="D148" i="1"/>
  <c r="F149" i="1"/>
  <c r="H149" i="1"/>
  <c r="F153" i="1"/>
  <c r="H153" i="1"/>
  <c r="F157" i="1"/>
  <c r="H157" i="1"/>
  <c r="F161" i="1"/>
  <c r="H161" i="1"/>
  <c r="F165" i="1"/>
  <c r="H165" i="1"/>
  <c r="F169" i="1"/>
  <c r="H169" i="1"/>
  <c r="F173" i="1"/>
  <c r="H173" i="1"/>
  <c r="C7" i="2"/>
  <c r="C6" i="2"/>
  <c r="F57" i="1"/>
  <c r="H57" i="1"/>
  <c r="F196" i="1"/>
  <c r="H196" i="1"/>
  <c r="F194" i="1"/>
  <c r="H194" i="1"/>
  <c r="F192" i="1"/>
  <c r="H192" i="1"/>
  <c r="F190" i="1"/>
  <c r="H190" i="1"/>
  <c r="F188" i="1"/>
  <c r="H188" i="1"/>
  <c r="F186" i="1"/>
  <c r="H186" i="1"/>
  <c r="F184" i="1"/>
  <c r="H184" i="1"/>
  <c r="F182" i="1"/>
  <c r="H182" i="1"/>
  <c r="F180" i="1"/>
  <c r="H180" i="1"/>
  <c r="F178" i="1"/>
  <c r="H178" i="1"/>
  <c r="F176" i="1"/>
  <c r="H176" i="1"/>
  <c r="F174" i="1"/>
  <c r="H174" i="1"/>
  <c r="F172" i="1"/>
  <c r="H172" i="1"/>
  <c r="F170" i="1"/>
  <c r="H170" i="1"/>
  <c r="F168" i="1"/>
  <c r="H168" i="1"/>
  <c r="F166" i="1"/>
  <c r="H166" i="1"/>
  <c r="F164" i="1"/>
  <c r="H164" i="1"/>
  <c r="F162" i="1"/>
  <c r="H162" i="1"/>
  <c r="F160" i="1"/>
  <c r="H160" i="1"/>
  <c r="F158" i="1"/>
  <c r="H158" i="1"/>
  <c r="F156" i="1"/>
  <c r="H156" i="1"/>
  <c r="F154" i="1"/>
  <c r="H154" i="1"/>
  <c r="F152" i="1"/>
  <c r="H152" i="1"/>
  <c r="F150" i="1"/>
  <c r="H150" i="1"/>
  <c r="F148" i="1"/>
  <c r="H148" i="1"/>
  <c r="F146" i="1"/>
  <c r="H146" i="1"/>
  <c r="F144" i="1"/>
  <c r="H144" i="1"/>
  <c r="F142" i="1"/>
  <c r="H142" i="1"/>
  <c r="F140" i="1"/>
  <c r="H140" i="1"/>
  <c r="F138" i="1"/>
  <c r="H138" i="1"/>
  <c r="F136" i="1"/>
  <c r="H136" i="1"/>
  <c r="F134" i="1"/>
  <c r="H134" i="1"/>
  <c r="F132" i="1"/>
  <c r="H132" i="1"/>
  <c r="F130" i="1"/>
  <c r="H130" i="1"/>
  <c r="F128" i="1"/>
  <c r="H128" i="1"/>
  <c r="F126" i="1"/>
  <c r="H126" i="1"/>
  <c r="F124" i="1"/>
  <c r="H124" i="1"/>
  <c r="F122" i="1"/>
  <c r="H122" i="1"/>
  <c r="F120" i="1"/>
  <c r="H120" i="1"/>
  <c r="F118" i="1"/>
  <c r="H118" i="1"/>
  <c r="F116" i="1"/>
  <c r="H116" i="1"/>
  <c r="F114" i="1"/>
  <c r="H114" i="1"/>
  <c r="F112" i="1"/>
  <c r="H112" i="1"/>
  <c r="F110" i="1"/>
  <c r="H110" i="1"/>
  <c r="F108" i="1"/>
  <c r="H108" i="1"/>
  <c r="F106" i="1"/>
  <c r="H106" i="1"/>
  <c r="F195" i="1"/>
  <c r="H195" i="1"/>
  <c r="F193" i="1"/>
  <c r="H193" i="1"/>
  <c r="F191" i="1"/>
  <c r="H191" i="1"/>
  <c r="F189" i="1"/>
  <c r="H189" i="1"/>
  <c r="F187" i="1"/>
  <c r="H187" i="1"/>
  <c r="F185" i="1"/>
  <c r="H185" i="1"/>
  <c r="F183" i="1"/>
  <c r="H183" i="1"/>
  <c r="F181" i="1"/>
  <c r="H181" i="1"/>
  <c r="F179" i="1"/>
  <c r="H179" i="1"/>
  <c r="F177" i="1"/>
  <c r="H177" i="1"/>
  <c r="F175" i="1"/>
  <c r="H175" i="1"/>
  <c r="F171" i="1"/>
  <c r="H171" i="1"/>
  <c r="F167" i="1"/>
  <c r="H167" i="1"/>
  <c r="F163" i="1"/>
  <c r="H163" i="1"/>
  <c r="F159" i="1"/>
  <c r="H159" i="1"/>
  <c r="F155" i="1"/>
  <c r="H155" i="1"/>
  <c r="F151" i="1"/>
  <c r="H151" i="1"/>
  <c r="F147" i="1"/>
  <c r="H147" i="1"/>
  <c r="F143" i="1"/>
  <c r="H143" i="1"/>
  <c r="F139" i="1"/>
  <c r="H139" i="1"/>
  <c r="F135" i="1"/>
  <c r="H135" i="1"/>
  <c r="F131" i="1"/>
  <c r="H131" i="1"/>
  <c r="F127" i="1"/>
  <c r="H127" i="1"/>
  <c r="F123" i="1"/>
  <c r="H123" i="1"/>
  <c r="F119" i="1"/>
  <c r="H119" i="1"/>
  <c r="F115" i="1"/>
  <c r="H115" i="1"/>
  <c r="F111" i="1"/>
  <c r="H111" i="1"/>
  <c r="F107" i="1"/>
  <c r="H107" i="1"/>
  <c r="F103" i="1"/>
  <c r="H103" i="1"/>
  <c r="F99" i="1"/>
  <c r="H99" i="1"/>
  <c r="F95" i="1"/>
  <c r="H95" i="1"/>
  <c r="F91" i="1"/>
  <c r="H91" i="1"/>
  <c r="F87" i="1"/>
  <c r="H87" i="1"/>
  <c r="F83" i="1"/>
  <c r="H83" i="1"/>
  <c r="F79" i="1"/>
  <c r="H79" i="1"/>
  <c r="F75" i="1"/>
  <c r="H75" i="1"/>
  <c r="F71" i="1"/>
  <c r="H71" i="1"/>
  <c r="F67" i="1"/>
  <c r="H67" i="1"/>
  <c r="F63" i="1"/>
  <c r="H63" i="1"/>
  <c r="F59" i="1"/>
  <c r="H59" i="1"/>
  <c r="F55" i="1"/>
  <c r="H55" i="1"/>
  <c r="F51" i="1"/>
  <c r="H51" i="1"/>
  <c r="F47" i="1"/>
  <c r="H47" i="1"/>
  <c r="F43" i="1"/>
  <c r="H43" i="1"/>
  <c r="F39" i="1"/>
  <c r="H39" i="1"/>
  <c r="F35" i="1"/>
  <c r="H35" i="1"/>
  <c r="F31" i="1"/>
  <c r="H31" i="1"/>
  <c r="F27" i="1"/>
  <c r="H27" i="1"/>
  <c r="F23" i="1"/>
  <c r="H23" i="1"/>
  <c r="H19" i="1"/>
  <c r="H15" i="1"/>
  <c r="H11" i="1"/>
  <c r="H7" i="1"/>
  <c r="F104" i="1"/>
  <c r="H104" i="1"/>
  <c r="F102" i="1"/>
  <c r="H102" i="1"/>
  <c r="F100" i="1"/>
  <c r="H100" i="1"/>
  <c r="F98" i="1"/>
  <c r="H98" i="1"/>
  <c r="F96" i="1"/>
  <c r="H96" i="1"/>
  <c r="F94" i="1"/>
  <c r="H94" i="1"/>
  <c r="F92" i="1"/>
  <c r="H92" i="1"/>
  <c r="F90" i="1"/>
  <c r="H90" i="1"/>
  <c r="F88" i="1"/>
  <c r="H88" i="1"/>
  <c r="F86" i="1"/>
  <c r="H86" i="1"/>
  <c r="F84" i="1"/>
  <c r="H84" i="1"/>
  <c r="F82" i="1"/>
  <c r="H82" i="1"/>
  <c r="F80" i="1"/>
  <c r="H80" i="1"/>
  <c r="F78" i="1"/>
  <c r="H78" i="1"/>
  <c r="F76" i="1"/>
  <c r="H76" i="1"/>
  <c r="F74" i="1"/>
  <c r="H74" i="1"/>
  <c r="F72" i="1"/>
  <c r="H72" i="1"/>
  <c r="F70" i="1"/>
  <c r="H70" i="1"/>
  <c r="F68" i="1"/>
  <c r="H68" i="1"/>
  <c r="F66" i="1"/>
  <c r="H66" i="1"/>
  <c r="F64" i="1"/>
  <c r="H64" i="1"/>
  <c r="F62" i="1"/>
  <c r="H62" i="1"/>
  <c r="F60" i="1"/>
  <c r="H60" i="1"/>
  <c r="F58" i="1"/>
  <c r="H58" i="1"/>
  <c r="F56" i="1"/>
  <c r="H56" i="1"/>
  <c r="F54" i="1"/>
  <c r="H54" i="1"/>
  <c r="F52" i="1"/>
  <c r="H52" i="1"/>
  <c r="F50" i="1"/>
  <c r="H50" i="1"/>
  <c r="F48" i="1"/>
  <c r="H48" i="1"/>
  <c r="F46" i="1"/>
  <c r="H46" i="1"/>
  <c r="F44" i="1"/>
  <c r="H44" i="1"/>
  <c r="F42" i="1"/>
  <c r="H42" i="1"/>
  <c r="F40" i="1"/>
  <c r="H40" i="1"/>
  <c r="F38" i="1"/>
  <c r="H38" i="1"/>
  <c r="F36" i="1"/>
  <c r="H36" i="1"/>
  <c r="F34" i="1"/>
  <c r="H34" i="1"/>
  <c r="F32" i="1"/>
  <c r="H32" i="1"/>
  <c r="F30" i="1"/>
  <c r="H30" i="1"/>
  <c r="F28" i="1"/>
  <c r="H28" i="1"/>
  <c r="F26" i="1"/>
  <c r="H26" i="1"/>
  <c r="F24" i="1"/>
  <c r="H24" i="1"/>
  <c r="F22" i="1"/>
  <c r="H22" i="1"/>
  <c r="F20" i="1"/>
  <c r="H20" i="1"/>
  <c r="H18" i="1"/>
  <c r="H16" i="1"/>
  <c r="H14" i="1"/>
  <c r="H12" i="1"/>
  <c r="H10" i="1"/>
  <c r="H8" i="1"/>
  <c r="H6" i="1"/>
</calcChain>
</file>

<file path=xl/sharedStrings.xml><?xml version="1.0" encoding="utf-8"?>
<sst xmlns="http://schemas.openxmlformats.org/spreadsheetml/2006/main" count="676" uniqueCount="666">
  <si>
    <t>CONTROL DE INVENTARIO</t>
  </si>
  <si>
    <t>Codigo</t>
  </si>
  <si>
    <t xml:space="preserve">descripcion </t>
  </si>
  <si>
    <t>entradas</t>
  </si>
  <si>
    <t>salidas</t>
  </si>
  <si>
    <t>precio</t>
  </si>
  <si>
    <t>importe de inventario</t>
  </si>
  <si>
    <t>lechera</t>
  </si>
  <si>
    <t>lacteos</t>
  </si>
  <si>
    <t>abarrotes</t>
  </si>
  <si>
    <t>Nescafe clasico 60 g</t>
  </si>
  <si>
    <t>Maruchan limon y habanero 64 g</t>
  </si>
  <si>
    <t>Maruchan chile piquin 64 g</t>
  </si>
  <si>
    <t>Maruchan sabor a pollo 64 g</t>
  </si>
  <si>
    <t>CUP NOODLES  64 g</t>
  </si>
  <si>
    <t>Tang sabor piña 15 g</t>
  </si>
  <si>
    <t>Tang sabor melon 15 g</t>
  </si>
  <si>
    <t>Tang sabor jamaica 15 g</t>
  </si>
  <si>
    <t>Tang sabor uva 15 g</t>
  </si>
  <si>
    <t>Tang sabor tamarindo 15 g</t>
  </si>
  <si>
    <t>Tang sabor naranja 15 g</t>
  </si>
  <si>
    <t>Tang sabor Mango 15 g</t>
  </si>
  <si>
    <t>Gelatina D'Gari sabor mango de  agua 120 g</t>
  </si>
  <si>
    <t>Gelatina D'Gari sabor frambuesa de  agua 120 g</t>
  </si>
  <si>
    <t>Gelatina D'Gari sabor nuez de  agua 120 g</t>
  </si>
  <si>
    <t>Gelatina D'Gari sabor uva de  agua 120 g</t>
  </si>
  <si>
    <t>Gelatina D'Gari sabor anis de  agua 120 g</t>
  </si>
  <si>
    <t>Gelatina D'Gari sabor durazno de  agua 120 g</t>
  </si>
  <si>
    <t>Gelatina D'Gari sabor limon de  agua 120 g</t>
  </si>
  <si>
    <t>Gelatina D'Gari sabor naranja de  agua 120 g</t>
  </si>
  <si>
    <t>Gelatina D'Gari sabor fresa de leche 120 g</t>
  </si>
  <si>
    <t>Gelatina D'Gari saborpiña coco de leche 120 g</t>
  </si>
  <si>
    <t>Gelatina D'Gari  sabor rompope de leche 120 g</t>
  </si>
  <si>
    <t>Gelatina D'Gari  saborhorchata de leche 120 g</t>
  </si>
  <si>
    <t>Gelatina D'Gari  sabor chocolate de leche 120 g</t>
  </si>
  <si>
    <t>uso domestico</t>
  </si>
  <si>
    <t xml:space="preserve">Atun marinero 140 g </t>
  </si>
  <si>
    <t>Atun dorado agua 140 g</t>
  </si>
  <si>
    <t>Atun dorado aceite 140 g</t>
  </si>
  <si>
    <t>Sardina calmex 425 g</t>
  </si>
  <si>
    <t>Chiles chipotles 380 g</t>
  </si>
  <si>
    <t>Chiles chipotles 210g</t>
  </si>
  <si>
    <t>Chiles chipotles 120 g</t>
  </si>
  <si>
    <t>Salsa roja 210g</t>
  </si>
  <si>
    <t>Chiles jalapeños 800g</t>
  </si>
  <si>
    <t>Chiles jalapeños 380 g</t>
  </si>
  <si>
    <t>Chiles jalapeños 210 g</t>
  </si>
  <si>
    <t>Chiles serranos 140 g</t>
  </si>
  <si>
    <t>Rajas verdes 380 g</t>
  </si>
  <si>
    <t>Rajas verdes 210 g</t>
  </si>
  <si>
    <t>Rajas verdes 100 g</t>
  </si>
  <si>
    <t>Rajas rojas 210 g</t>
  </si>
  <si>
    <t>Rajas rojas 100g</t>
  </si>
  <si>
    <t>Frijoles bayos refritos 440g</t>
  </si>
  <si>
    <t>Frijoles negros refritos 440 g</t>
  </si>
  <si>
    <t>Frijoles negros refritos 638 g</t>
  </si>
  <si>
    <t>Piña en almibar 800g</t>
  </si>
  <si>
    <t>Duraznos en almibar 820 g</t>
  </si>
  <si>
    <t>Chicharos y zanahorias 420 g</t>
  </si>
  <si>
    <t>Chicharos y zanahoras 225 g</t>
  </si>
  <si>
    <t>Carnation 360 g</t>
  </si>
  <si>
    <t>Nutri leche 1 lt</t>
  </si>
  <si>
    <t>Lala semidescremada 1 lt</t>
  </si>
  <si>
    <t>Lala deslactosad 1 lt</t>
  </si>
  <si>
    <t>Lala media crema 250 ml</t>
  </si>
  <si>
    <t>Lala yomi chocolate 250 ml</t>
  </si>
  <si>
    <t>Leche nesquick chocolate 240 ml</t>
  </si>
  <si>
    <t>Leche gansito 236 ml</t>
  </si>
  <si>
    <t>Leche  nito 236 ml</t>
  </si>
  <si>
    <t>Leche santa clara chocolate 200 ml</t>
  </si>
  <si>
    <t>Lala yomi fresa 250 ml</t>
  </si>
  <si>
    <t>Lala crema fresca 200 ml</t>
  </si>
  <si>
    <t>Lala yoghurt con manzana 900</t>
  </si>
  <si>
    <t>Lala yoghurt piña coco 220 g</t>
  </si>
  <si>
    <t>Lala yoghurt fresa 220 g</t>
  </si>
  <si>
    <t>Lala yoghurt manzana 202 g</t>
  </si>
  <si>
    <t>Lala yoghurt durazno 220 g</t>
  </si>
  <si>
    <t>Lala yoghurt fresa-mora 202 g</t>
  </si>
  <si>
    <t>Lala yoghurt mango 220 g</t>
  </si>
  <si>
    <t>Alpura yoghurt mango 125 g</t>
  </si>
  <si>
    <t>Alpura yoghurt piña coco 125 g</t>
  </si>
  <si>
    <t>Alpura yoghurt fresa 125 g</t>
  </si>
  <si>
    <t>Alpura yoghurt durazno 125 g</t>
  </si>
  <si>
    <t>Alpura yoghurt manzana 125 g</t>
  </si>
  <si>
    <t>Nutri yoghurt fresa 450 g</t>
  </si>
  <si>
    <t xml:space="preserve">Nutri yoghurt nuez 450 </t>
  </si>
  <si>
    <t xml:space="preserve">Yoghut danop fresa 350 g </t>
  </si>
  <si>
    <t xml:space="preserve">Yoghut danop galleta 350 g </t>
  </si>
  <si>
    <t xml:space="preserve">Yoghut danop piña350 g </t>
  </si>
  <si>
    <t xml:space="preserve"> Yoghurt activia fresa</t>
  </si>
  <si>
    <t>Yogurt activia ciruela pasa</t>
  </si>
  <si>
    <t>Danonino fresa 336 g</t>
  </si>
  <si>
    <t>Danonino fresa 168 g</t>
  </si>
  <si>
    <t>Yakult  80 ml</t>
  </si>
  <si>
    <t>Mantequilla iberia 90 g</t>
  </si>
  <si>
    <t>Queso de aro</t>
  </si>
  <si>
    <t>Queso oaxaca</t>
  </si>
  <si>
    <t>Aceite patrona 1 l</t>
  </si>
  <si>
    <t>Aceite patrona 500 ml</t>
  </si>
  <si>
    <t>Aceite imperial 1 l</t>
  </si>
  <si>
    <t xml:space="preserve"> Aceite 1-2-3 1 l</t>
  </si>
  <si>
    <t>Aceite 1-2-3  500m</t>
  </si>
  <si>
    <t>Aceite capullo 840 g</t>
  </si>
  <si>
    <t>Suavitel complete  flor de primavera 800 ml</t>
  </si>
  <si>
    <t>Suavitel complete  fresca primavera  800 ml</t>
  </si>
  <si>
    <t>Ensueño natureza pepino 850 ml</t>
  </si>
  <si>
    <t>Ensueño bebe 850 ml</t>
  </si>
  <si>
    <t xml:space="preserve"> Ensueño natureza mandarina 850 ml</t>
  </si>
  <si>
    <t>Ensueño rocio de violeta 850 ml</t>
  </si>
  <si>
    <t>Ensueño fresca armonia 850 ml</t>
  </si>
  <si>
    <t>Salsa capitan gourmet 150 ml</t>
  </si>
  <si>
    <t>Salsa habanero verde 150 ml</t>
  </si>
  <si>
    <t>Salsa habanero roja</t>
  </si>
  <si>
    <t>Salsa la botanera 354 ml</t>
  </si>
  <si>
    <t>Salsa valentina muy picante 370 g</t>
  </si>
  <si>
    <t>Salsa valentina picante 370 g</t>
  </si>
  <si>
    <t>Vinagre de manzana 500 ml</t>
  </si>
  <si>
    <t>Vinagre blanco 500 ml</t>
  </si>
  <si>
    <t>Catsup 220 g</t>
  </si>
  <si>
    <t>Mermelada de fresa 270 g</t>
  </si>
  <si>
    <t>Mayonesa McCORMICK 390 g</t>
  </si>
  <si>
    <t>Mayonesa McCORMICK 190 g</t>
  </si>
  <si>
    <t>Mayonesa McCORMICK 105 G</t>
  </si>
  <si>
    <t>Nescafe clasico 42 g</t>
  </si>
  <si>
    <t>Nescafe clasico 14 g</t>
  </si>
  <si>
    <t>Nescafe estilo café de olla 10 g</t>
  </si>
  <si>
    <t>Café de grano legal 30 g</t>
  </si>
  <si>
    <t xml:space="preserve">Italpasta almeja 200 g </t>
  </si>
  <si>
    <t>talpasta pluma rayada 200 g</t>
  </si>
  <si>
    <t>talpasta codo rayado 200 g</t>
  </si>
  <si>
    <t>Italpasta caracol chico 200 g</t>
  </si>
  <si>
    <t>Italpasta sombreo 200 g</t>
  </si>
  <si>
    <t>Italpasta fideo cortado 200 g</t>
  </si>
  <si>
    <t>Italpasta cabello de angel 180 g</t>
  </si>
  <si>
    <t>Italpasta fideo grueso 180 g</t>
  </si>
  <si>
    <t>Italpasta pescadito 200 g</t>
  </si>
  <si>
    <t>Italpasta tornillo 200 g</t>
  </si>
  <si>
    <t>Italpasta moñito 200 g</t>
  </si>
  <si>
    <t>Italpasta espaghetti 200 g</t>
  </si>
  <si>
    <t>Te de manzanilla chamomile tea 1.2 g</t>
  </si>
  <si>
    <t>Sazonador de tomate 10,5 g</t>
  </si>
  <si>
    <t>Sazonador caldo de pollo 10,5 g</t>
  </si>
  <si>
    <t>Choco milck 22 g</t>
  </si>
  <si>
    <t>Maizena sabor fresa 47 g</t>
  </si>
  <si>
    <t>Maizena sabor coco  47 g</t>
  </si>
  <si>
    <t>Maizena sabor vainilla 47 g</t>
  </si>
  <si>
    <t>Maizena sabor nuez 47 g</t>
  </si>
  <si>
    <t>Maizena sabor chocolate 47 g</t>
  </si>
  <si>
    <t>Maizena original 95 g</t>
  </si>
  <si>
    <t>Harina de arroz 250 g</t>
  </si>
  <si>
    <t>Harina para hot cakes 1 kg</t>
  </si>
  <si>
    <t>Avena 3 minutos 400 g</t>
  </si>
  <si>
    <t>Arroz tia cata 1 k</t>
  </si>
  <si>
    <t>Sal la fina 1 k</t>
  </si>
  <si>
    <t>Harina de maiz minsa 1 k</t>
  </si>
  <si>
    <t xml:space="preserve">Huevo </t>
  </si>
  <si>
    <t>Jabon corona amarillo 400 g</t>
  </si>
  <si>
    <t>Jabon zote blanco 400 g</t>
  </si>
  <si>
    <t>Jabon zote azul 400 g</t>
  </si>
  <si>
    <t>Jabon zote rosado 400 g</t>
  </si>
  <si>
    <t>Jabon floral rosado 350 g</t>
  </si>
  <si>
    <t>Raid lavanda accion total 250 ml</t>
  </si>
  <si>
    <t>Cerillos maya 50 c</t>
  </si>
  <si>
    <t>Cerillos monarca 50 pz</t>
  </si>
  <si>
    <t>Cerillos flama 115 c</t>
  </si>
  <si>
    <t>Ensueño sensacion natural 850 ml</t>
  </si>
  <si>
    <t>Ensueño frescura primaveral 850 ml</t>
  </si>
  <si>
    <t>Sosa  mony 470 g</t>
  </si>
  <si>
    <t>Aluminio mega max modelo 10</t>
  </si>
  <si>
    <t>Pila duracell AA</t>
  </si>
  <si>
    <t>Pila duracell AAA</t>
  </si>
  <si>
    <t>Servilletas premier nova 100 s</t>
  </si>
  <si>
    <t>Johnson colorfiel negro 60 ml</t>
  </si>
  <si>
    <t>Crema pabsa negro 170 g</t>
  </si>
  <si>
    <t>Crema el oso negro 170 g</t>
  </si>
  <si>
    <t>Tinta para calzado amberes negro 250 ml</t>
  </si>
  <si>
    <t xml:space="preserve">Grasa-crema para calzado kiwi negro 70 g </t>
  </si>
  <si>
    <t>Fabuloso frescura activa 500 ml</t>
  </si>
  <si>
    <t>Fabuloso fresca lavanda 1 l</t>
  </si>
  <si>
    <t>Fabuloso mar fresco 1 l</t>
  </si>
  <si>
    <t>Fabuloso fresca primavera 1 l</t>
  </si>
  <si>
    <t>Fabuloso energia naranja 1 l</t>
  </si>
  <si>
    <t>Fabuloso pasion de frutas 1 l</t>
  </si>
  <si>
    <t>Flash floral 1 l</t>
  </si>
  <si>
    <t>Flash limon 1 l</t>
  </si>
  <si>
    <t>Pinolt marino 828 ml</t>
  </si>
  <si>
    <t>Pinolt frutal 828 ml</t>
  </si>
  <si>
    <t>Pinolt floral 828 ml</t>
  </si>
  <si>
    <t>Pinolt el original 1l</t>
  </si>
  <si>
    <t>Pinolt el original 500 ml</t>
  </si>
  <si>
    <t>Cloralex el rendidor 950 ml</t>
  </si>
  <si>
    <t>Cloralex el rendidor 500 ml</t>
  </si>
  <si>
    <t>Cloralex color 500 ml</t>
  </si>
  <si>
    <t>Cloralex color 950 ml</t>
  </si>
  <si>
    <t>Limpador desengrasante mony 600 ml</t>
  </si>
  <si>
    <t>Jabon corona rosado 400 g</t>
  </si>
  <si>
    <t>ENTRADAS</t>
  </si>
  <si>
    <t xml:space="preserve">SALIDAS </t>
  </si>
  <si>
    <t xml:space="preserve">Descripcion </t>
  </si>
  <si>
    <t>Fecha</t>
  </si>
  <si>
    <t>Cantidad</t>
  </si>
  <si>
    <t>Descripcion</t>
  </si>
  <si>
    <t>Detergente foca 500 g</t>
  </si>
  <si>
    <t>Detergente foca 1 k</t>
  </si>
  <si>
    <t>Detergente foca 250 g</t>
  </si>
  <si>
    <t>Detergente ariel 850 g</t>
  </si>
  <si>
    <t>Detergente ariel500 g</t>
  </si>
  <si>
    <t>Detergente ariel 250 g</t>
  </si>
  <si>
    <t>Detergente blanca nieves 1 k</t>
  </si>
  <si>
    <t>Detergente blanca nieves 500 g</t>
  </si>
  <si>
    <t>Detergente roma 1 k</t>
  </si>
  <si>
    <t>Detergente roma 500 g</t>
  </si>
  <si>
    <t>Detergente roma 250 g</t>
  </si>
  <si>
    <t>productos de limpieza</t>
  </si>
  <si>
    <t>Veladora limon fama de vaso</t>
  </si>
  <si>
    <t>Veladora la soledad limonero comercial</t>
  </si>
  <si>
    <t>Veladora farolito san juditas</t>
  </si>
  <si>
    <t>Veladora farolito cubero diamante</t>
  </si>
  <si>
    <t>Veladora farolito cafetero diamante</t>
  </si>
  <si>
    <t>Vela numero 80 saturno</t>
  </si>
  <si>
    <t>Cepillo multi uso ideal</t>
  </si>
  <si>
    <t>Vaso termico convermex numero 110</t>
  </si>
  <si>
    <t>Vaso termico convermex numero 760</t>
  </si>
  <si>
    <t>Vaso plastico bosscup numero 14</t>
  </si>
  <si>
    <t>Vaso plastico bosscup numero 5.5</t>
  </si>
  <si>
    <t>Vasos cups inix numero 10</t>
  </si>
  <si>
    <t>Plato con division convermex n-30</t>
  </si>
  <si>
    <t>Plato pozolero</t>
  </si>
  <si>
    <t>Charola picnic convermex n-66</t>
  </si>
  <si>
    <t>Charola pirmic convermex 855</t>
  </si>
  <si>
    <t xml:space="preserve">Plato pastelero convermex </t>
  </si>
  <si>
    <t>Cucharas soperas wow</t>
  </si>
  <si>
    <t>Tenedores 15.2 cm wow</t>
  </si>
  <si>
    <t>Cucharas 15.2 cm wow</t>
  </si>
  <si>
    <t>Cinta adhesiva empaque 48 mm 50 m</t>
  </si>
  <si>
    <t>Escobas infimideal abanico chica</t>
  </si>
  <si>
    <t>Jalador jumbo40 cm ancho</t>
  </si>
  <si>
    <t>Mechudo mediano</t>
  </si>
  <si>
    <t>Veneno en churritos mata- ratas y ratones 20 g</t>
  </si>
  <si>
    <t>Foco LW100</t>
  </si>
  <si>
    <t xml:space="preserve"> </t>
  </si>
  <si>
    <t>Foco de led 12 w goodwill maliz</t>
  </si>
  <si>
    <t>Lampara led 9 w maliz</t>
  </si>
  <si>
    <t>Atrapamoscas JAFEPA</t>
  </si>
  <si>
    <t>higiene personal</t>
  </si>
  <si>
    <t xml:space="preserve">Toallitas humedas dody's </t>
  </si>
  <si>
    <t>Toallas naturella cuidado nocturno con alas</t>
  </si>
  <si>
    <t>Toallas saba buenas noches nocturna con alas</t>
  </si>
  <si>
    <t>Toallas saba confort manzanillas con alas nocturna</t>
  </si>
  <si>
    <t xml:space="preserve">Toallas always noches tranquilas suave </t>
  </si>
  <si>
    <t>Toallas  always noches tranquilas seca</t>
  </si>
  <si>
    <t>Toallas always dia con alas suave</t>
  </si>
  <si>
    <t>Toallas always proteccion total seca</t>
  </si>
  <si>
    <t>Algodón plisado absorbente laloma 3 g</t>
  </si>
  <si>
    <t>Algodón plisado absorbente laloma 10 g</t>
  </si>
  <si>
    <t>Cepillo dental colgate premier</t>
  </si>
  <si>
    <t>Cepillo  dental oral-b</t>
  </si>
  <si>
    <t>Shampoo caprice control caspa suavidad intensa 750 ml</t>
  </si>
  <si>
    <t>Shampoo caprice especialidades hidratacion y fuerza 750 ml</t>
  </si>
  <si>
    <t>Shampoo caprice rizos definidos 750 ml</t>
  </si>
  <si>
    <t>Shampoo caprice renovador aceite de argan750 ml</t>
  </si>
  <si>
    <t>Shampoo caprice brillo de cristal 750 ml</t>
  </si>
  <si>
    <t>Shampoo savile miel 750 ml</t>
  </si>
  <si>
    <t>Shampoo savile colageno 750 ml</t>
  </si>
  <si>
    <t>Shampoo savile aceite de argan 370 ml</t>
  </si>
  <si>
    <t>Shampoosavile aceite de argan 180 ml</t>
  </si>
  <si>
    <t>Shampoo caprice control caspa suavidad intensa 380 ml</t>
  </si>
  <si>
    <t>Shampoo caprice control caspa suavidad intensa 200 ml</t>
  </si>
  <si>
    <t>Shampoo head shoulders limpieza renobadora 375 ml</t>
  </si>
  <si>
    <t>Shampoo pert control caida 650 ml</t>
  </si>
  <si>
    <t>Shampoopert hidratacion profunda 650 ml</t>
  </si>
  <si>
    <t>Crema para peinar pert reparacion aceite de oliva 300 ml</t>
  </si>
  <si>
    <t>Crema para peinar pert hidratacion profunda 300 ml</t>
  </si>
  <si>
    <t>Crema para peinar pert vitalidad 300 ml</t>
  </si>
  <si>
    <t>Silica gatas de seda silk hair uva 120 ml</t>
  </si>
  <si>
    <t>Silica seda pure 120 ml</t>
  </si>
  <si>
    <t>716544861D23714</t>
  </si>
  <si>
    <t>Silica uva silk hair 60 ml</t>
  </si>
  <si>
    <t>Brillatina con aceite de oliva palmolive 52 ml</t>
  </si>
  <si>
    <t>Cotonetes kiuts 20 pz</t>
  </si>
  <si>
    <t xml:space="preserve">Prestobarba ultraGrip Gillette </t>
  </si>
  <si>
    <t>Rastrillos buenos dias Personna</t>
  </si>
  <si>
    <t>Crema corporal hinds natural 400 ml</t>
  </si>
  <si>
    <t>Crema corporal hinds clasica 400 ml</t>
  </si>
  <si>
    <t>Crema corporal hinds natural 230 ml</t>
  </si>
  <si>
    <t>Crema corporal hinds clasica 230 ml</t>
  </si>
  <si>
    <t>Crema corporal hinds natural 90</t>
  </si>
  <si>
    <t>Crema corporal hinds clasica 90 ml</t>
  </si>
  <si>
    <t>Crema corporal liquida huectante  piel normal 420 ml</t>
  </si>
  <si>
    <t>Crema corporal liquida humectante piel seca 270 ml</t>
  </si>
  <si>
    <t>Crema Cold 95 ml</t>
  </si>
  <si>
    <t>Pomada de la campana 19 g</t>
  </si>
  <si>
    <t>Desodorante REXONA  45 g</t>
  </si>
  <si>
    <t>Desodorante MUM bolita floral 60 g</t>
  </si>
  <si>
    <t>Desodorante MUM bolita mistyc 60  g</t>
  </si>
  <si>
    <t>Desodorante estefano black lejend 159 ml</t>
  </si>
  <si>
    <t>Desodorante estefano glandius 159 ml</t>
  </si>
  <si>
    <t>Desodorante estefano spazio 159 ml</t>
  </si>
  <si>
    <t>Desodorante estefano cosmo 159 ml</t>
  </si>
  <si>
    <t xml:space="preserve">Desodorante speed stick </t>
  </si>
  <si>
    <t>Pomada para labios sabor manzana 3 g</t>
  </si>
  <si>
    <t>Pomada para labios sabor piña 3 g</t>
  </si>
  <si>
    <t>Pomada para labios sabor violeta 3 g</t>
  </si>
  <si>
    <t>Gel ego black 250 ml</t>
  </si>
  <si>
    <t>Gel ego force 250 ml</t>
  </si>
  <si>
    <t>Gel xtreme atraccion power 200 g</t>
  </si>
  <si>
    <t>Gel xtreme fijador 250 g</t>
  </si>
  <si>
    <t>Gel xtreme profesional 250 g</t>
  </si>
  <si>
    <t>Spray caprice fuerza cremiento 316 ml</t>
  </si>
  <si>
    <t>Spray caprice fuerza 316 ml</t>
  </si>
  <si>
    <t>Spray caprice con extracto de sivila 316  ml</t>
  </si>
  <si>
    <t>Spray caprice con extracto de algas 316 ml</t>
  </si>
  <si>
    <t>Jabon zest agua vitamina E y gliserina 150 g</t>
  </si>
  <si>
    <t>Jabon zest sensacion hidratante 120 g</t>
  </si>
  <si>
    <t>Jabon palmolive suavidad relajante 150 g</t>
  </si>
  <si>
    <t>Jabon palmolive sensacion nutritiva 150 g</t>
  </si>
  <si>
    <t>Jabon palmolive fusion nutritiva 150 g</t>
  </si>
  <si>
    <t>Jabon palmolive hadratacion radiante 150 g</t>
  </si>
  <si>
    <t>Jabon palmolive purificante frescura 150 g</t>
  </si>
  <si>
    <t>Crema dental colgate sabor original  100ml</t>
  </si>
  <si>
    <t>Crema dental colgate sabor original 75 ml</t>
  </si>
  <si>
    <t>Crema dental colgate sabor original 22 ml</t>
  </si>
  <si>
    <t>Crema dental colgate menta original 100 ml</t>
  </si>
  <si>
    <t>Crema dental colgate triple accion 75 ml</t>
  </si>
  <si>
    <t>Shampoo pantene cuidado clasico 10 ml</t>
  </si>
  <si>
    <t>Shampoo palmolive optims 10 ml</t>
  </si>
  <si>
    <t>Shampoo savile pulpa de savila y geratina 24 ml</t>
  </si>
  <si>
    <t>Shampoo head shoulders suave y manejable 10 ml</t>
  </si>
  <si>
    <t>Shampoo head shoulders limpieza renovadora 10 ml</t>
  </si>
  <si>
    <t>Papel higienico vogue aroma manzanilla 400 h</t>
  </si>
  <si>
    <t>Papel higienico regio 400 h</t>
  </si>
  <si>
    <t>Biberon jaloma 240 ml</t>
  </si>
  <si>
    <t>Biberon ternura 120 ml</t>
  </si>
  <si>
    <t>automedicacion</t>
  </si>
  <si>
    <t>Mejoralito pediatrico 80 mg</t>
  </si>
  <si>
    <t>Neo-melubrina 500 mg</t>
  </si>
  <si>
    <t>Agidol abuprofeno 200 mg</t>
  </si>
  <si>
    <t>Tempra parasetamol mg</t>
  </si>
  <si>
    <t>Keterolaco 10 mg</t>
  </si>
  <si>
    <t>Desemfriol-lito 80 mg</t>
  </si>
  <si>
    <t>Flanax Naproxeno sodico 550 mg</t>
  </si>
  <si>
    <t>Parasetamol 650 mg</t>
  </si>
  <si>
    <t>Treda neumisina, caulin,peetina 280 mg</t>
  </si>
  <si>
    <t>XL-3 extra 250 mg</t>
  </si>
  <si>
    <t>Cafiaspirina 500 mg</t>
  </si>
  <si>
    <t>Alliviax 550 mg</t>
  </si>
  <si>
    <t>Terramisina oxitetraciclina 125 mg</t>
  </si>
  <si>
    <t>Terramisina oxitetraciclina capsulas 500 mg</t>
  </si>
  <si>
    <t xml:space="preserve">Next </t>
  </si>
  <si>
    <t>Acromisina 250 mg</t>
  </si>
  <si>
    <t>Vomisin 50 mg</t>
  </si>
  <si>
    <t>Lomotil 2 mg</t>
  </si>
  <si>
    <t>Buscapina 250 mg</t>
  </si>
  <si>
    <t>Aspirina 500 mg</t>
  </si>
  <si>
    <t>Agrifen 500 mg</t>
  </si>
  <si>
    <t>Tabcin active 300 mg</t>
  </si>
  <si>
    <t>Tabcin noche 300 mg</t>
  </si>
  <si>
    <t>Agua oxigenada galoma 112 ml</t>
  </si>
  <si>
    <t>Venda elastica galia 15 cm de ancho 5 m de largo</t>
  </si>
  <si>
    <t>Venda elastica galia 10  cm de ancho 5 m de largo</t>
  </si>
  <si>
    <t>Venda elastica galia 5 cmm de ancho 5 m de largo</t>
  </si>
  <si>
    <t>Gasa esteril jaloma 7.5 x 5 cm</t>
  </si>
  <si>
    <t>Gasa esteril jaloma 10 x 10 cm</t>
  </si>
  <si>
    <t>Alcohol DRX 500 ml</t>
  </si>
  <si>
    <t>Alcohol DRX 110 ml</t>
  </si>
  <si>
    <t>Jeringa de plastico 10 ml</t>
  </si>
  <si>
    <t>Jeringa de plastico 5 ml</t>
  </si>
  <si>
    <t>Jeringa de plastico 3 ml</t>
  </si>
  <si>
    <t>Jeringa para insuila 13 mm</t>
  </si>
  <si>
    <t>Suero uva 630 ml</t>
  </si>
  <si>
    <t>Electrolit mora azul 625 ml</t>
  </si>
  <si>
    <t>Electrolit lima limon 625 ml</t>
  </si>
  <si>
    <t>harinas</t>
  </si>
  <si>
    <t>Galleta surtido fiesta 1 k</t>
  </si>
  <si>
    <t>Galleta rica variedad gabi 375 g</t>
  </si>
  <si>
    <t>Galleta rica variedad gabi 770 g</t>
  </si>
  <si>
    <t>Galletas marias doradas GAMESA 278 g</t>
  </si>
  <si>
    <t>Galletas marias azucaradas GAMESA 150 g</t>
  </si>
  <si>
    <t>Galletas marias GAMESA 170 g</t>
  </si>
  <si>
    <t>Galletas  napolitanas sabor fresa , vainilla, chocolate200 g</t>
  </si>
  <si>
    <t>Galletas crackets GAMESA 135 g</t>
  </si>
  <si>
    <t>Galletas crackets GAMESA 95 g</t>
  </si>
  <si>
    <t>Galletas lara favoritas sabor vainilla 155 g</t>
  </si>
  <si>
    <t>Galletas clara favoritas sabor nuez 155 g</t>
  </si>
  <si>
    <t>Galletas clara  marias 170 g</t>
  </si>
  <si>
    <t>Galletas clara magnas doraditas 200 g</t>
  </si>
  <si>
    <t>Galletas  MARINELAsponch</t>
  </si>
  <si>
    <t xml:space="preserve"> Galletas MARINELA canelitas 90 g</t>
  </si>
  <si>
    <t xml:space="preserve"> Galletas MARINELA principe sensacion avellano 105 g</t>
  </si>
  <si>
    <t xml:space="preserve"> Galletas MARINELAtriki-trakes 85 g</t>
  </si>
  <si>
    <t xml:space="preserve"> Galletas MARINELA polvorones 111 g</t>
  </si>
  <si>
    <t xml:space="preserve"> Galletas MARINELA suaavi cremas sabor fresa 102 g</t>
  </si>
  <si>
    <t xml:space="preserve"> Galletas MARINELA pastisetas originales 75 g</t>
  </si>
  <si>
    <t xml:space="preserve">  MARINELA barritas fresa 75 g</t>
  </si>
  <si>
    <t xml:space="preserve"> MARINELA Barritas fresa 48 g</t>
  </si>
  <si>
    <t xml:space="preserve"> MARINELA subamrinos sabor chocolate 105 g</t>
  </si>
  <si>
    <t>MARINELA mini pay con piña 110 g</t>
  </si>
  <si>
    <t>MARINELA choco roles piña irresistible  100 g</t>
  </si>
  <si>
    <t>MARINELA pinguinos 80 g</t>
  </si>
  <si>
    <t>MARINELA gansito  50 g</t>
  </si>
  <si>
    <t>MARINELA mini gansito 24 g</t>
  </si>
  <si>
    <t xml:space="preserve"> MARINELA latte 40 g</t>
  </si>
  <si>
    <t xml:space="preserve"> MARINELA rocko 44 g</t>
  </si>
  <si>
    <t xml:space="preserve">  MARINELA mobi 45 g</t>
  </si>
  <si>
    <t>MARINELA mini pinguinos 25 g</t>
  </si>
  <si>
    <t xml:space="preserve"> BIMBO pan tostado doble fibra 250 g</t>
  </si>
  <si>
    <t>BIMBO pan tostado clasico 210 g</t>
  </si>
  <si>
    <t>BIMBO pan integral grande 675 g</t>
  </si>
  <si>
    <t>BIMBO pan blanco grande 640 g</t>
  </si>
  <si>
    <t>BIMBO pan blanco chico 360 g</t>
  </si>
  <si>
    <t>BIMBO roles de canela familiares 365 g</t>
  </si>
  <si>
    <t>BIMBO roles de canela 120 g</t>
  </si>
  <si>
    <t>BIMBO roles de canela glaseados 135 g</t>
  </si>
  <si>
    <t>BIMBO panque de nuez 255 g</t>
  </si>
  <si>
    <t>BIMBO panquesito con chispas sabor chocolate 140 g</t>
  </si>
  <si>
    <t>BIMBO colchones sabor naranja 130 g</t>
  </si>
  <si>
    <t>BIMBO donitas espolvoreadas 140 g</t>
  </si>
  <si>
    <t>BIMBO donas 157 g</t>
  </si>
  <si>
    <t>BIMBO bimbiñuelos 99 g</t>
  </si>
  <si>
    <t>BIMBO mantecadas con chispas cabor a chocolate 190 g</t>
  </si>
  <si>
    <t>BIMBO mantecadas sabor vainilla 187.5 g</t>
  </si>
  <si>
    <t>BIMBO mantecadas con nuez 184.5 g</t>
  </si>
  <si>
    <t>BIMBO rebanadas 55 g</t>
  </si>
  <si>
    <t>BIMBO nito 62 g</t>
  </si>
  <si>
    <t>BIMBO multigrano nuez 34 g</t>
  </si>
  <si>
    <t>BIMBO multigrano nuez 21 g</t>
  </si>
  <si>
    <t>BIMBO bran frut con piña 58 g</t>
  </si>
  <si>
    <t>BIMBO bran frut con fresa 58 g</t>
  </si>
  <si>
    <t>BIMBO salmas horneadas 144 g</t>
  </si>
  <si>
    <t>BIMBO empanizador crujiente 210 g</t>
  </si>
  <si>
    <t>BIMBO pan molido clasico 252 g</t>
  </si>
  <si>
    <t>BIMBO crossatines 29 g</t>
  </si>
  <si>
    <t>Tia Rosa tartinas con piña 100 g</t>
  </si>
  <si>
    <t>Tia Rosa tartinas con fresa 100 g</t>
  </si>
  <si>
    <t>Tia Rosa tiras doraditas sabor clasico 127 g</t>
  </si>
  <si>
    <t>Tia Rosa tortillinas 255 g</t>
  </si>
  <si>
    <t>Tia Rosa tortillinas 510 g</t>
  </si>
  <si>
    <t>Confiteria</t>
  </si>
  <si>
    <t>HALLS sabor mora azul 25.2 g</t>
  </si>
  <si>
    <t>HALLS sabor  limon con miel de abeja 25.2 g</t>
  </si>
  <si>
    <t>HALLS sabor a cereza 25.2 g</t>
  </si>
  <si>
    <t>HALLS sabores frutales 25.2 g</t>
  </si>
  <si>
    <t>HALLS a yerbabuena 25. 2 g</t>
  </si>
  <si>
    <t>Paleta grandes bolas de fuego sabor tamarindo rellena con chile 15 g</t>
  </si>
  <si>
    <t>Paleta vero mango 16 g</t>
  </si>
  <si>
    <t>Paleta vero cupido 16 g</t>
  </si>
  <si>
    <t>Cremino bicolor 18 g</t>
  </si>
  <si>
    <t>cremino blanco 18 g</t>
  </si>
  <si>
    <t xml:space="preserve"> payaso 45 g</t>
  </si>
  <si>
    <t>Nestle Carlos V 18 g</t>
  </si>
  <si>
    <t>Bocadin sabor a chocolate 10.5 g</t>
  </si>
  <si>
    <t>chiclets clorets plus 5.2 g</t>
  </si>
  <si>
    <t>chiclets trident  sabor artificial  a yerbabuena 5.2 g</t>
  </si>
  <si>
    <t>chiclets trident sabor artificial a menta 5.2 g</t>
  </si>
  <si>
    <t>chiclets trident sabor artificial mora azul 5.2 g</t>
  </si>
  <si>
    <t>chiclets trident sabor artificial a canela 5.2 g</t>
  </si>
  <si>
    <t>chiclets orbit  sabor yerbabuena 5.2 g</t>
  </si>
  <si>
    <t>chiclets orbit sabor fresa 5.3 g</t>
  </si>
  <si>
    <t>chiclets bubbalo sabor mora azul 5.5 g</t>
  </si>
  <si>
    <t>chiclets bubbalo sabor menta 5.5 g</t>
  </si>
  <si>
    <t>chiclets bubbalo sabor fresa 5.5 g</t>
  </si>
  <si>
    <t>chiclets trident sabor menta 5´s</t>
  </si>
  <si>
    <t>chiclets clorets plus 13.5  g</t>
  </si>
  <si>
    <t>Lucas muecas sabor tamarindo  24 g</t>
  </si>
  <si>
    <t>Lucas muecas  sabor mango con chile  en polvo 24 g</t>
  </si>
  <si>
    <t>Lucas muecas  sabor chamoy 24 g</t>
  </si>
  <si>
    <t>Lucas muecas  sabor sandia 24 g</t>
  </si>
  <si>
    <t>Lucas gusano sabor chamoy 36 g</t>
  </si>
  <si>
    <t>Lucas panson sabor sandia 38 g</t>
  </si>
  <si>
    <t>Lucas panson sabor tamarindo 38 g</t>
  </si>
  <si>
    <t>Pelon pelo rico sabor a tamarindo 30 g</t>
  </si>
  <si>
    <t>Chiclosos de cajeta 6.2 g</t>
  </si>
  <si>
    <t>Bono bon original 15 g</t>
  </si>
  <si>
    <t>Bono bon sabor café 15 g</t>
  </si>
  <si>
    <t>inspireka armables 32 g</t>
  </si>
  <si>
    <t>inspireka konstru-Y 49  g</t>
  </si>
  <si>
    <t xml:space="preserve">bebidas </t>
  </si>
  <si>
    <t>Coca Cola  3 l</t>
  </si>
  <si>
    <t>Coca Cola 2.5 l desechable</t>
  </si>
  <si>
    <t>Coca Cola  2.5 l retornable</t>
  </si>
  <si>
    <t>Coca Cola 1 1/4 l retornable</t>
  </si>
  <si>
    <t>Coca Cola 1 l</t>
  </si>
  <si>
    <t>Coca Cola 600 ml</t>
  </si>
  <si>
    <t>Coca Cola 500 ml retornable</t>
  </si>
  <si>
    <t>Coca Cola  500 ml  desechable</t>
  </si>
  <si>
    <t>Coca Cola 400 ml desechable</t>
  </si>
  <si>
    <t>Coca Cola 355 ml bote</t>
  </si>
  <si>
    <t>Coca Cola 235 ml</t>
  </si>
  <si>
    <t>Coca Cola 250 ml</t>
  </si>
  <si>
    <t>sprite 3 l</t>
  </si>
  <si>
    <t>sprite 2 l</t>
  </si>
  <si>
    <t>sprite 600 ml</t>
  </si>
  <si>
    <t>sprite 235 ml</t>
  </si>
  <si>
    <t>Lif mundet 3 l</t>
  </si>
  <si>
    <t>Lif mundet 2 l</t>
  </si>
  <si>
    <t>Lif mundet 600 ml</t>
  </si>
  <si>
    <t>sidral mundet  3 l</t>
  </si>
  <si>
    <t>sidral mundet  2 l</t>
  </si>
  <si>
    <t>sidral mundet  600 ml</t>
  </si>
  <si>
    <t>FANTA sabor fresa 3 l</t>
  </si>
  <si>
    <t>FANTA sabor uva 3 l</t>
  </si>
  <si>
    <t>FANTA sabor naranja 3 l</t>
  </si>
  <si>
    <t>FANTA sabor naranja 2 l</t>
  </si>
  <si>
    <t>FANTA sabor mandarina 2 l</t>
  </si>
  <si>
    <t>FANTA sabor TUTI-FRUTI  2 l</t>
  </si>
  <si>
    <t>FANTA sabor piña 2 l</t>
  </si>
  <si>
    <t>FANTA sabor naranja 600 ml</t>
  </si>
  <si>
    <t>FANTA sabor naranja bote 235 ml</t>
  </si>
  <si>
    <t>FRESCA sabor toronja 3 l</t>
  </si>
  <si>
    <t>FRESCA sabor toronja 2 l</t>
  </si>
  <si>
    <t>FRESCA sabor toronja 600 ml</t>
  </si>
  <si>
    <t>del Valle sabor citricos con jugo y vitaminas 3 l</t>
  </si>
  <si>
    <t>del Valle sabor citricos con jugo y vitaminas 2 l</t>
  </si>
  <si>
    <t>del Valle sabor citricos con jugo y vitaminas 600 ml</t>
  </si>
  <si>
    <t>del Valle frut sabor uva con jugo y vitaminas 355 ml</t>
  </si>
  <si>
    <t>del Valle  frut sabor  citricos con jugo y vitaminas 355 ml</t>
  </si>
  <si>
    <t>del Valle nectar clarificado de manzana 1 l</t>
  </si>
  <si>
    <t>del Valle nectar de mango 1 l</t>
  </si>
  <si>
    <t>del Valle nectar de durazno 1 l</t>
  </si>
  <si>
    <t>del Valle nectar de manzana 413 ml</t>
  </si>
  <si>
    <t>del Valle jugo de frutas manzanas 413 ml</t>
  </si>
  <si>
    <t>del Valle nectar de durazno  413 ml</t>
  </si>
  <si>
    <t>del Valle nectar de mango  413 ml</t>
  </si>
  <si>
    <t>del Valle nectar de mango 250 ml</t>
  </si>
  <si>
    <t>del Valle nectar de durazno 237 ml</t>
  </si>
  <si>
    <t>del Valle nectar de manzana237 ml</t>
  </si>
  <si>
    <t>Ades soya + jugo de frutas 200 ml</t>
  </si>
  <si>
    <t>del Valle nectar clarifica de manzana 250 ml</t>
  </si>
  <si>
    <t>del Valle nectar de durazno 250 ml</t>
  </si>
  <si>
    <t>JUMEX Bida sabor mango 1 l</t>
  </si>
  <si>
    <t>JUMEX Bida sabor guayaba 1 l</t>
  </si>
  <si>
    <t>JUMEX Bida sabor manzana 1 l</t>
  </si>
  <si>
    <t>JUMEX nectar  de  manzana 450 ml</t>
  </si>
  <si>
    <t>JUMEX nectar  de  mango 450 ml</t>
  </si>
  <si>
    <t>JUMEX nectar  de durazno  450 ml</t>
  </si>
  <si>
    <t>FRUTSI  ponche de frutas 250 ml</t>
  </si>
  <si>
    <t>FRUTSI bebida de mango 250 ml</t>
  </si>
  <si>
    <t>BOING de guayaba 500 ml</t>
  </si>
  <si>
    <t>BOING de mango 500 ml</t>
  </si>
  <si>
    <t>BOING de manzana 500 ml</t>
  </si>
  <si>
    <t>JUMEX Fresh citricos con jugo 2 l</t>
  </si>
  <si>
    <t>JUMEX Fresh sabor uva 2 l</t>
  </si>
  <si>
    <t>JUMEX Fresh sabor conga 2 l</t>
  </si>
  <si>
    <t>Red Cola 3 l</t>
  </si>
  <si>
    <t>Red Cola 2 l</t>
  </si>
  <si>
    <t>Red Cola 600 ml</t>
  </si>
  <si>
    <t>JARRITOS sabor mandarina 3 l</t>
  </si>
  <si>
    <t>JARRITOS sabor tamarindo 3 l</t>
  </si>
  <si>
    <t>JARRITOS sabor piña 3 l</t>
  </si>
  <si>
    <t>JARRITOS sabor fruti tuti 3 l</t>
  </si>
  <si>
    <t>Squirt sabor toronja 2 l</t>
  </si>
  <si>
    <t>Pepsi 3 l</t>
  </si>
  <si>
    <t>Pepsi 2 l desechable</t>
  </si>
  <si>
    <t>Pepsi 2 l retornable</t>
  </si>
  <si>
    <t>Pepsi 600 ml</t>
  </si>
  <si>
    <t>Peñafiel  sabor fresa 2 l</t>
  </si>
  <si>
    <t>Peñafiel sabor mandarina 2 l</t>
  </si>
  <si>
    <t>Peñafiel  sabor manzanita clara 2 l</t>
  </si>
  <si>
    <t>ION power ADE SABOR MORA AZUL 1L</t>
  </si>
  <si>
    <t>ION power ADE SABOR NARANJA 1L</t>
  </si>
  <si>
    <t>ION power ADE sabor NARANJA 600ml</t>
  </si>
  <si>
    <t>ION Power ADE sabor moras 600ml</t>
  </si>
  <si>
    <t>Gatorate sabor naranja 1l</t>
  </si>
  <si>
    <t>Gatorate sabor lima-limon 1l</t>
  </si>
  <si>
    <t>Gatorate sabor uva 1l</t>
  </si>
  <si>
    <t>Gatorate sabor lima limon 600ml</t>
  </si>
  <si>
    <t>gatorate sabo naranja 600ml</t>
  </si>
  <si>
    <t>gatorate sabor uva600ml</t>
  </si>
  <si>
    <t>Peñafiel agua mineral de manantial 2l</t>
  </si>
  <si>
    <t>peñafiel agua mineral de manantial 600ml</t>
  </si>
  <si>
    <t>peñafiel agua mineral con limon y sal 600ml</t>
  </si>
  <si>
    <t>peñafiel aagua mineral 1.5l</t>
  </si>
  <si>
    <t>Agua epura 1l</t>
  </si>
  <si>
    <t>Agua epura 600ml</t>
  </si>
  <si>
    <t>Agua ciel purificada 1.5l</t>
  </si>
  <si>
    <t>Agua ciel 1l</t>
  </si>
  <si>
    <t>Agua ciel purificada 600ml</t>
  </si>
  <si>
    <t>Volt magnecio 473ml</t>
  </si>
  <si>
    <t>Volt guarana vitaminas 473ml</t>
  </si>
  <si>
    <t>monster energy 473ml</t>
  </si>
  <si>
    <t>Vive 100 500ml</t>
  </si>
  <si>
    <t>Vive 100 300ml</t>
  </si>
  <si>
    <t>Caribe cooler sabor tinto 300ml</t>
  </si>
  <si>
    <t>Caribe cooler sabor durazno 300ml</t>
  </si>
  <si>
    <t xml:space="preserve">Caribe cooler sabor maracuya </t>
  </si>
  <si>
    <t>Red cola bote 355ml</t>
  </si>
  <si>
    <t>bebidas alcoholicas</t>
  </si>
  <si>
    <t>Cerveza indio caguamon 1.2 l</t>
  </si>
  <si>
    <t>Cerveza tecate original 1.2 l</t>
  </si>
  <si>
    <t>Cerveza XX lager especial  1.2 l</t>
  </si>
  <si>
    <t>Cerveza lage tecate original 473 ml</t>
  </si>
  <si>
    <t>Cerveza Heineken bote 473 ml</t>
  </si>
  <si>
    <t>Cerveza corona mega 1.2 l</t>
  </si>
  <si>
    <t>Cerveza modelo especial 1 l</t>
  </si>
  <si>
    <t xml:space="preserve">Cerveza corona familiar 940 ml </t>
  </si>
  <si>
    <t>Cerveza corona extra 355 ml</t>
  </si>
  <si>
    <t>Cerveza Ultra 355 ml</t>
  </si>
  <si>
    <t>Cerveza Victoria 355 ml</t>
  </si>
  <si>
    <t>Cerveza Victoria 473 ml</t>
  </si>
  <si>
    <t>Cerveza corona extra473 ml</t>
  </si>
  <si>
    <t>Cerveza modelo especiaal 473 ml</t>
  </si>
  <si>
    <t>Cerveza modelo especial 355 ml</t>
  </si>
  <si>
    <t>Licor Hornitos reposado 700 ml</t>
  </si>
  <si>
    <t>Tequila 100 años agabe azul</t>
  </si>
  <si>
    <t>Tequila cabrito 950 ml</t>
  </si>
  <si>
    <t>Tequila cabrito 250 ml</t>
  </si>
  <si>
    <t>Copa de oro ambar</t>
  </si>
  <si>
    <t xml:space="preserve">Botanas </t>
  </si>
  <si>
    <t>Barcel Chips papas fritas sabor jalapeño 170  g</t>
  </si>
  <si>
    <t>Barcel Chips papas fritas y saladas 170 g</t>
  </si>
  <si>
    <t>Barcel Wapas sabor queso loco 200 g</t>
  </si>
  <si>
    <t>Barcel Valentones 175 g</t>
  </si>
  <si>
    <t>Barcel Chips papas fritas sabor jalapeño 46 g</t>
  </si>
  <si>
    <t>Barcel Chips papas fritas sabor chile y limon ardiente 46 g</t>
  </si>
  <si>
    <t>Barcel Chips papas fritas y saladas 46 g</t>
  </si>
  <si>
    <t>Barcel Chips adobadas sabor adobo 46 g</t>
  </si>
  <si>
    <t>Barcel papas toreadas sabor chile abanero 38 g</t>
  </si>
  <si>
    <t>Barcel Wapas 50 g</t>
  </si>
  <si>
    <t>Barcel Takis Volcano sabor queso picante 68 g</t>
  </si>
  <si>
    <t>Barcel Takis fuego 68 g</t>
  </si>
  <si>
    <t>Barcel Runners 54 g</t>
  </si>
  <si>
    <t>Barcel Takis guacamoles 68 g</t>
  </si>
  <si>
    <t>Barcel Takis original 68 g</t>
  </si>
  <si>
    <t>Barcel Chipotles sabor chipotle y queso 52 g</t>
  </si>
  <si>
    <t>Barcel tostachos sabor queso jalapeño 65 g</t>
  </si>
  <si>
    <t>Barcel Churritos fuego 50 g</t>
  </si>
  <si>
    <t>Barcel Churritos sabor limon 50 g</t>
  </si>
  <si>
    <t>Barcel Papatinas fuego 25 g</t>
  </si>
  <si>
    <t>Barcel Big Mix XL sabor chile 65 g</t>
  </si>
  <si>
    <t>Barcel Big Mix clasico botanas surtidas 65 g</t>
  </si>
  <si>
    <t>Barcel Big Mix sabor queso 65 g</t>
  </si>
  <si>
    <t>Barcel POP Carameladas palomitas de maiz 120 g</t>
  </si>
  <si>
    <t>Barcel POP Carameladas palomitas de maiz 50 g</t>
  </si>
  <si>
    <t>Barcel  Cacahuate japones clasico KIYAKIS</t>
  </si>
  <si>
    <t>TOP-TOPS nachos 40g</t>
  </si>
  <si>
    <t>Top-TOPS hot chile 52g</t>
  </si>
  <si>
    <t>Sabritas</t>
  </si>
  <si>
    <t>Sabritas Cacahuates KACANG sal y limon 63 g</t>
  </si>
  <si>
    <t>Sabritas Cacahuates KACANG chile y limon 63 g</t>
  </si>
  <si>
    <t>Sabritas Cahuates KACANG habanero 63 g</t>
  </si>
  <si>
    <t>Columna1</t>
  </si>
  <si>
    <t>Cerillos clasicos la central 50 c</t>
  </si>
  <si>
    <t>JUMEX Bida  sabor mango 500 ml</t>
  </si>
  <si>
    <t>JUMEX Bida sabor guayaba 500 ml</t>
  </si>
  <si>
    <t>JUMEX Bida sabor manzana500 ml</t>
  </si>
  <si>
    <t>JUMEX Bida sabor  mango 250 ml</t>
  </si>
  <si>
    <t>JUMEX Bida sabor guayaba 250 ml</t>
  </si>
  <si>
    <t>JUMEX Bida sabor manzana 250 ml</t>
  </si>
  <si>
    <t>Subcategoria</t>
  </si>
  <si>
    <t>Secciones</t>
  </si>
  <si>
    <t>DESPENSA</t>
  </si>
  <si>
    <t>LÁCTEOS</t>
  </si>
  <si>
    <t>LECHE,CREMA,YOGURES,MANTEQUILLA,QUESOS</t>
  </si>
  <si>
    <t>ENTERA,SEMIDESCREMADA,DESLACTOSADA,LECHE SABORIZADA|MEDIA CREMA|LALA,ALPURA,NUTRI,DANUP,ACTIVIA,INFANTILES,YAKULT|MANTEQUILLA|QUESO DE ARO,QUESILLO</t>
  </si>
  <si>
    <t>ATÚN,SARDINAS|CHILES,RAJAS,FRIJOLES|MERMELADA,FRUTAS EN ALMÍBAR,CHICHAROS Y ZANAHORIAS|ACEITE,VINAGRE|SALSAS,CAPSUP,MAYONESAS|CAFÉ,NESCAFÉ|PASTAS,SAZONADORES,PASTA INSTANTÁNEA|MAIZENA,HARINA|GELATINA</t>
  </si>
  <si>
    <t>LIMPIEZA</t>
  </si>
  <si>
    <t>CUIDADO ROPA,PILAS,CALZADO,LIMPIEZA HOGAR</t>
  </si>
  <si>
    <t>AGUAS Y REFRESCOS</t>
  </si>
  <si>
    <t>REFRESCOS,AGUA,JUGOS,ISOTÓNICAS Y ENERGÉTICAS</t>
  </si>
  <si>
    <t>PEÑAFIEL,COCA COLA,PEPSI,RED COLA,SPRITE,SIDRAL MUNDED,FANTA,FRESCA,JARRITOS|AGUA,AGUA MINERAL|DEL VALLE,JUMEX,FRUTSI,BOING|ISOTÓNICAS,ENERGÉTICAS</t>
  </si>
  <si>
    <t>CERVEZA Y TEQUILA</t>
  </si>
  <si>
    <t>CERVEZA,TEQUILA</t>
  </si>
  <si>
    <t>INDIO,TECATE,LAGER,HEINEKEN,CORONA,VICTORIA,CARIBE|TEQUILA</t>
  </si>
  <si>
    <t>Categoria</t>
  </si>
  <si>
    <t>CONSERVAS DE CARNE,ENLATADOS,CONSERVAS Y LEGUMBRES,ACEITE Y VINAGRE,SALSAS Y MAYONESAS,CAFÉS,PASTA Y SAZONADORES,HARINA,PREPARACIÓN DE POSTRES</t>
  </si>
  <si>
    <t>SUAVIZANTE|PILAS|TINTA,CREMA,GRASA|LIMPIEZA DEL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</si>
</sst>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/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10"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104775</xdr:rowOff>
    </xdr:from>
    <xdr:to>
      <xdr:col>7</xdr:col>
      <xdr:colOff>514350</xdr:colOff>
      <xdr:row>2</xdr:row>
      <xdr:rowOff>171450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00650" y="295275"/>
          <a:ext cx="800100" cy="2571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solidFill>
                <a:schemeClr val="tx1"/>
              </a:solidFill>
            </a:rPr>
            <a:t>ENTRADAS</a:t>
          </a:r>
        </a:p>
      </xdr:txBody>
    </xdr:sp>
    <xdr:clientData/>
  </xdr:twoCellAnchor>
  <xdr:twoCellAnchor>
    <xdr:from>
      <xdr:col>7</xdr:col>
      <xdr:colOff>628650</xdr:colOff>
      <xdr:row>1</xdr:row>
      <xdr:rowOff>85725</xdr:rowOff>
    </xdr:from>
    <xdr:to>
      <xdr:col>7</xdr:col>
      <xdr:colOff>1428750</xdr:colOff>
      <xdr:row>2</xdr:row>
      <xdr:rowOff>152400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77275" y="276225"/>
          <a:ext cx="800100" cy="2571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solidFill>
                <a:schemeClr val="tx1"/>
              </a:solidFill>
            </a:rPr>
            <a:t>SALIDAS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1943100</xdr:colOff>
      <xdr:row>1</xdr:row>
      <xdr:rowOff>104775</xdr:rowOff>
    </xdr:from>
    <xdr:to>
      <xdr:col>3</xdr:col>
      <xdr:colOff>781050</xdr:colOff>
      <xdr:row>2</xdr:row>
      <xdr:rowOff>171450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752850" y="295275"/>
          <a:ext cx="809625" cy="2571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solidFill>
                <a:schemeClr val="tx1"/>
              </a:solidFill>
            </a:rPr>
            <a:t>ENTRADAS</a:t>
          </a:r>
        </a:p>
      </xdr:txBody>
    </xdr:sp>
    <xdr:clientData/>
  </xdr:twoCellAnchor>
  <xdr:twoCellAnchor>
    <xdr:from>
      <xdr:col>3</xdr:col>
      <xdr:colOff>942975</xdr:colOff>
      <xdr:row>1</xdr:row>
      <xdr:rowOff>104775</xdr:rowOff>
    </xdr:from>
    <xdr:to>
      <xdr:col>4</xdr:col>
      <xdr:colOff>676275</xdr:colOff>
      <xdr:row>2</xdr:row>
      <xdr:rowOff>171450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724400" y="295275"/>
          <a:ext cx="800100" cy="2571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solidFill>
                <a:schemeClr val="tx1"/>
              </a:solidFill>
            </a:rPr>
            <a:t>SALIDAS</a:t>
          </a:r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2050" name="AutoShape 2" descr="Icono De Lupa Para Legal Design Thinking - Lupa Png, Transparent ...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5610225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66675</xdr:colOff>
      <xdr:row>0</xdr:row>
      <xdr:rowOff>85725</xdr:rowOff>
    </xdr:from>
    <xdr:to>
      <xdr:col>6</xdr:col>
      <xdr:colOff>85725</xdr:colOff>
      <xdr:row>3</xdr:row>
      <xdr:rowOff>57150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029450" y="85725"/>
          <a:ext cx="733425" cy="552450"/>
          <a:chOff x="7124700" y="85725"/>
          <a:chExt cx="781050" cy="552450"/>
        </a:xfrm>
      </xdr:grpSpPr>
      <xdr:sp macro="" textlink="">
        <xdr:nvSpPr>
          <xdr:cNvPr id="8" name="Rectángulo redondeado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7124700" y="85725"/>
            <a:ext cx="781050" cy="552450"/>
          </a:xfrm>
          <a:prstGeom prst="roundRect">
            <a:avLst/>
          </a:prstGeom>
          <a:solidFill>
            <a:srgbClr val="FFFF00"/>
          </a:solidFill>
          <a:ln>
            <a:noFill/>
          </a:ln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13" name="Imagen 12" descr="PNG Lupa Transparent Lupa.PNG Images. | PlusPNG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7100" y="161925"/>
            <a:ext cx="428624" cy="4286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114300</xdr:rowOff>
    </xdr:from>
    <xdr:to>
      <xdr:col>6</xdr:col>
      <xdr:colOff>200025</xdr:colOff>
      <xdr:row>3</xdr:row>
      <xdr:rowOff>85725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6677025" y="114300"/>
          <a:ext cx="733425" cy="552450"/>
          <a:chOff x="6734175" y="123825"/>
          <a:chExt cx="781050" cy="552450"/>
        </a:xfrm>
      </xdr:grpSpPr>
      <xdr:sp macro="" textlink="">
        <xdr:nvSpPr>
          <xdr:cNvPr id="3" name="Rectángulo redondead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734175" y="123825"/>
            <a:ext cx="781050" cy="552450"/>
          </a:xfrm>
          <a:prstGeom prst="roundRect">
            <a:avLst/>
          </a:prstGeom>
          <a:solidFill>
            <a:srgbClr val="FFFF00"/>
          </a:solidFill>
          <a:ln>
            <a:noFill/>
          </a:ln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2" name="Imagen 1" descr="PNG Lupa Transparent Lupa.PNG Images. | PlusPNG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92609" y="248909"/>
            <a:ext cx="292756" cy="2927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209550</xdr:colOff>
      <xdr:row>1</xdr:row>
      <xdr:rowOff>76200</xdr:rowOff>
    </xdr:from>
    <xdr:to>
      <xdr:col>4</xdr:col>
      <xdr:colOff>9525</xdr:colOff>
      <xdr:row>2</xdr:row>
      <xdr:rowOff>142875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714875" y="266700"/>
          <a:ext cx="809625" cy="2571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solidFill>
                <a:schemeClr val="tx1"/>
              </a:solidFill>
            </a:rPr>
            <a:t>ENTRADAS</a:t>
          </a:r>
        </a:p>
      </xdr:txBody>
    </xdr:sp>
    <xdr:clientData/>
  </xdr:twoCellAnchor>
  <xdr:twoCellAnchor>
    <xdr:from>
      <xdr:col>4</xdr:col>
      <xdr:colOff>228600</xdr:colOff>
      <xdr:row>1</xdr:row>
      <xdr:rowOff>95250</xdr:rowOff>
    </xdr:from>
    <xdr:to>
      <xdr:col>5</xdr:col>
      <xdr:colOff>0</xdr:colOff>
      <xdr:row>2</xdr:row>
      <xdr:rowOff>161925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743575" y="285750"/>
          <a:ext cx="800100" cy="25717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solidFill>
                <a:schemeClr val="tx1"/>
              </a:solidFill>
            </a:rPr>
            <a:t>SALIDAS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ario" displayName="Inventario" ref="B5:H645" totalsRowShown="0" headerRowDxfId="8" dataDxfId="7">
  <autoFilter ref="B5:H645" xr:uid="{00000000-0009-0000-0100-000001000000}"/>
  <tableColumns count="7">
    <tableColumn id="1" xr3:uid="{00000000-0010-0000-0000-000001000000}" name="Codigo" dataDxfId="6"/>
    <tableColumn id="2" xr3:uid="{00000000-0010-0000-0000-000002000000}" name="descripcion " dataDxfId="5"/>
    <tableColumn id="3" xr3:uid="{00000000-0010-0000-0000-000003000000}" name="entradas" dataDxfId="4">
      <calculatedColumnFormula>SUMIFS(Entradas[Cantidad],Entradas[Codigo],Inventario[[#This Row],[Codigo]])</calculatedColumnFormula>
    </tableColumn>
    <tableColumn id="4" xr3:uid="{00000000-0010-0000-0000-000004000000}" name="salidas" dataDxfId="3">
      <calculatedColumnFormula>SUMIFS(Salidas[Cantidad],Salidas[Codigo],Inventario[[#This Row],[Codigo]])</calculatedColumnFormula>
    </tableColumn>
    <tableColumn id="5" xr3:uid="{00000000-0010-0000-0000-000005000000}" name="Columna1" dataDxfId="2">
      <calculatedColumnFormula>Inventario[[#This Row],[entradas]]-Inventario[[#This Row],[salidas]]</calculatedColumnFormula>
    </tableColumn>
    <tableColumn id="6" xr3:uid="{00000000-0010-0000-0000-000006000000}" name="precio" dataDxfId="1"/>
    <tableColumn id="7" xr3:uid="{00000000-0010-0000-0000-000007000000}" name="importe de inventario" dataDxfId="0">
      <calculatedColumnFormula>Inventario[[#This Row],[Columna1]]*Inventario[[#This Row],[precio]]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adas" displayName="Entradas" ref="B5:E10" totalsRowShown="0">
  <autoFilter ref="B5:E10" xr:uid="{00000000-0009-0000-0100-000002000000}"/>
  <tableColumns count="4">
    <tableColumn id="1" xr3:uid="{00000000-0010-0000-0100-000001000000}" name="Codigo"/>
    <tableColumn id="2" xr3:uid="{00000000-0010-0000-0100-000002000000}" name="Descripcion ">
      <calculatedColumnFormula>VLOOKUP(Entradas[[#This Row],[Codigo]],Inventario[],2,FALSE)</calculatedColumnFormula>
    </tableColumn>
    <tableColumn id="3" xr3:uid="{00000000-0010-0000-0100-000003000000}" name="Fecha"/>
    <tableColumn id="4" xr3:uid="{00000000-0010-0000-0100-000004000000}" name="Cantida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Salidas" displayName="Salidas" ref="B5:E7" totalsRowShown="0">
  <autoFilter ref="B5:E7" xr:uid="{00000000-0009-0000-0100-000004000000}"/>
  <tableColumns count="4">
    <tableColumn id="1" xr3:uid="{00000000-0010-0000-0200-000001000000}" name="Codigo"/>
    <tableColumn id="2" xr3:uid="{00000000-0010-0000-0200-000002000000}" name="Descripcion">
      <calculatedColumnFormula>VLOOKUP(Salidas[[#This Row],[Codigo]],Inventario[],2,FALSE)</calculatedColumnFormula>
    </tableColumn>
    <tableColumn id="3" xr3:uid="{00000000-0010-0000-0200-000003000000}" name="Fecha"/>
    <tableColumn id="4" xr3:uid="{00000000-0010-0000-0200-000004000000}" name="Cantidad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721C5C-E2EE-4C9A-A189-20EB0215976A}" name="Tabla3" displayName="Tabla3" ref="A1:C6" totalsRowShown="0">
  <autoFilter ref="A1:C6" xr:uid="{79EAA750-1A78-4ADB-A00A-B12028149564}"/>
  <tableColumns count="3">
    <tableColumn id="1" xr3:uid="{47139299-B13E-4AA8-AFCE-88B4A6AAC2BB}" name="Categoria"/>
    <tableColumn id="2" xr3:uid="{1596FA29-676A-46FF-AC00-10C515DEE1E6}" name="Subcategoria"/>
    <tableColumn id="3" xr3:uid="{B6C03E13-B6EA-4106-99BE-46B9ACEE5C66}" name="Se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5"/>
  <sheetViews>
    <sheetView showGridLines="0" zoomScale="110" zoomScaleNormal="110" workbookViewId="0">
      <pane ySplit="5" topLeftCell="A616" activePane="bottomLeft" state="frozen"/>
      <selection pane="bottomLeft" activeCell="C616" sqref="C616"/>
    </sheetView>
  </sheetViews>
  <sheetFormatPr baseColWidth="10" defaultColWidth="10.6640625" defaultRowHeight="15" x14ac:dyDescent="0.2"/>
  <cols>
    <col min="2" max="2" width="18" customWidth="1"/>
    <col min="3" max="3" width="63.33203125" customWidth="1"/>
    <col min="8" max="8" width="22.5" customWidth="1"/>
  </cols>
  <sheetData>
    <row r="2" spans="2:8" x14ac:dyDescent="0.2">
      <c r="B2" s="8" t="s">
        <v>0</v>
      </c>
      <c r="C2" s="8"/>
      <c r="D2" s="8"/>
      <c r="E2" s="8"/>
      <c r="F2" s="8"/>
      <c r="G2" s="8"/>
      <c r="H2" s="8"/>
    </row>
    <row r="3" spans="2:8" ht="16" thickBot="1" x14ac:dyDescent="0.25">
      <c r="B3" s="9"/>
      <c r="C3" s="9"/>
      <c r="D3" s="9"/>
      <c r="E3" s="9"/>
      <c r="F3" s="9"/>
      <c r="G3" s="9"/>
      <c r="H3" s="9"/>
    </row>
    <row r="5" spans="2:8" ht="30" customHeight="1" x14ac:dyDescent="0.2">
      <c r="B5" s="1" t="s">
        <v>1</v>
      </c>
      <c r="C5" s="1" t="s">
        <v>2</v>
      </c>
      <c r="D5" s="1" t="s">
        <v>3</v>
      </c>
      <c r="E5" s="1" t="s">
        <v>4</v>
      </c>
      <c r="F5" s="1" t="s">
        <v>640</v>
      </c>
      <c r="G5" s="1" t="s">
        <v>5</v>
      </c>
      <c r="H5" s="1" t="s">
        <v>6</v>
      </c>
    </row>
    <row r="6" spans="2:8" x14ac:dyDescent="0.2">
      <c r="B6" s="1">
        <v>7501531900898</v>
      </c>
      <c r="C6" s="1" t="s">
        <v>36</v>
      </c>
      <c r="D6" s="1">
        <v>60</v>
      </c>
      <c r="E6" s="1">
        <v>38</v>
      </c>
      <c r="F6" s="1">
        <v>8</v>
      </c>
      <c r="G6" s="5">
        <v>11.5</v>
      </c>
      <c r="H6" s="5">
        <f>Inventario[[#This Row],[Columna1]]*Inventario[[#This Row],[precio]]</f>
        <v>92</v>
      </c>
    </row>
    <row r="7" spans="2:8" x14ac:dyDescent="0.2">
      <c r="B7" s="1">
        <v>7501045401201</v>
      </c>
      <c r="C7" s="1" t="s">
        <v>37</v>
      </c>
      <c r="D7" s="1">
        <v>60</v>
      </c>
      <c r="E7" s="1">
        <v>16</v>
      </c>
      <c r="F7" s="1">
        <v>0</v>
      </c>
      <c r="G7" s="1">
        <v>12</v>
      </c>
      <c r="H7" s="1">
        <f>Inventario[[#This Row],[Columna1]]*Inventario[[#This Row],[precio]]</f>
        <v>0</v>
      </c>
    </row>
    <row r="8" spans="2:8" x14ac:dyDescent="0.2">
      <c r="B8" s="1">
        <v>7501045401195</v>
      </c>
      <c r="C8" s="1" t="s">
        <v>38</v>
      </c>
      <c r="D8" s="1">
        <v>60</v>
      </c>
      <c r="E8" s="1">
        <v>41</v>
      </c>
      <c r="F8" s="1">
        <v>0</v>
      </c>
      <c r="G8" s="1">
        <v>12</v>
      </c>
      <c r="H8" s="1">
        <f>Inventario[[#This Row],[Columna1]]*Inventario[[#This Row],[precio]]</f>
        <v>0</v>
      </c>
    </row>
    <row r="9" spans="2:8" x14ac:dyDescent="0.2">
      <c r="B9" s="1">
        <v>7501007829500</v>
      </c>
      <c r="C9" s="1" t="s">
        <v>39</v>
      </c>
      <c r="D9" s="1">
        <v>24</v>
      </c>
      <c r="E9" s="1">
        <v>18</v>
      </c>
      <c r="F9" s="1">
        <v>0</v>
      </c>
      <c r="G9" s="1">
        <v>25</v>
      </c>
      <c r="H9" s="1">
        <f>Inventario[[#This Row],[Columna1]]*Inventario[[#This Row],[precio]]</f>
        <v>0</v>
      </c>
    </row>
    <row r="10" spans="2:8" x14ac:dyDescent="0.2">
      <c r="B10" s="1">
        <v>7501062700615</v>
      </c>
      <c r="C10" s="1" t="s">
        <v>40</v>
      </c>
      <c r="D10" s="1">
        <v>24</v>
      </c>
      <c r="E10" s="1">
        <v>18</v>
      </c>
      <c r="F10" s="1">
        <v>0</v>
      </c>
      <c r="G10" s="1">
        <v>27</v>
      </c>
      <c r="H10" s="1">
        <f>Inventario[[#This Row],[Columna1]]*Inventario[[#This Row],[precio]]</f>
        <v>0</v>
      </c>
    </row>
    <row r="11" spans="2:8" x14ac:dyDescent="0.2">
      <c r="B11" s="1">
        <v>7501062700622</v>
      </c>
      <c r="C11" s="1" t="s">
        <v>41</v>
      </c>
      <c r="D11" s="1">
        <v>24</v>
      </c>
      <c r="E11" s="1">
        <v>6</v>
      </c>
      <c r="F11" s="1">
        <v>0</v>
      </c>
      <c r="G11" s="1">
        <v>19</v>
      </c>
      <c r="H11" s="1">
        <f>Inventario[[#This Row],[Columna1]]*Inventario[[#This Row],[precio]]</f>
        <v>0</v>
      </c>
    </row>
    <row r="12" spans="2:8" x14ac:dyDescent="0.2">
      <c r="B12" s="1">
        <v>7501062700608</v>
      </c>
      <c r="C12" s="1" t="s">
        <v>42</v>
      </c>
      <c r="D12" s="1">
        <v>24</v>
      </c>
      <c r="E12" s="1">
        <v>12</v>
      </c>
      <c r="F12" s="1">
        <v>0</v>
      </c>
      <c r="G12" s="1">
        <v>12</v>
      </c>
      <c r="H12" s="1">
        <f>Inventario[[#This Row],[Columna1]]*Inventario[[#This Row],[precio]]</f>
        <v>0</v>
      </c>
    </row>
    <row r="13" spans="2:8" x14ac:dyDescent="0.2">
      <c r="B13" s="1">
        <v>7501062701513</v>
      </c>
      <c r="C13" s="1" t="s">
        <v>43</v>
      </c>
      <c r="D13" s="1">
        <v>24</v>
      </c>
      <c r="E13" s="1">
        <v>4</v>
      </c>
      <c r="F13" s="1">
        <v>0</v>
      </c>
      <c r="G13" s="1">
        <v>13</v>
      </c>
      <c r="H13" s="1">
        <f>Inventario[[#This Row],[Columna1]]*Inventario[[#This Row],[precio]]</f>
        <v>0</v>
      </c>
    </row>
    <row r="14" spans="2:8" x14ac:dyDescent="0.2">
      <c r="B14" s="1">
        <v>7501062700028</v>
      </c>
      <c r="C14" s="1" t="s">
        <v>44</v>
      </c>
      <c r="D14" s="1">
        <v>12</v>
      </c>
      <c r="E14" s="1">
        <v>5</v>
      </c>
      <c r="F14" s="1">
        <v>0</v>
      </c>
      <c r="G14" s="1">
        <v>26</v>
      </c>
      <c r="H14" s="1">
        <f>Inventario[[#This Row],[Columna1]]*Inventario[[#This Row],[precio]]</f>
        <v>0</v>
      </c>
    </row>
    <row r="15" spans="2:8" x14ac:dyDescent="0.2">
      <c r="B15" s="1">
        <v>7501062700035</v>
      </c>
      <c r="C15" s="1" t="s">
        <v>45</v>
      </c>
      <c r="D15" s="1">
        <v>24</v>
      </c>
      <c r="E15" s="1">
        <v>3</v>
      </c>
      <c r="F15" s="1">
        <v>0</v>
      </c>
      <c r="G15" s="1">
        <v>15</v>
      </c>
      <c r="H15" s="1">
        <f>Inventario[[#This Row],[Columna1]]*Inventario[[#This Row],[precio]]</f>
        <v>0</v>
      </c>
    </row>
    <row r="16" spans="2:8" x14ac:dyDescent="0.2">
      <c r="B16" s="1">
        <v>7501062700042</v>
      </c>
      <c r="C16" s="1" t="s">
        <v>46</v>
      </c>
      <c r="D16" s="1">
        <v>48</v>
      </c>
      <c r="E16" s="1">
        <v>23</v>
      </c>
      <c r="F16" s="1">
        <v>0</v>
      </c>
      <c r="G16" s="1">
        <v>10</v>
      </c>
      <c r="H16" s="1">
        <f>Inventario[[#This Row],[Columna1]]*Inventario[[#This Row],[precio]]</f>
        <v>0</v>
      </c>
    </row>
    <row r="17" spans="2:8" x14ac:dyDescent="0.2">
      <c r="B17" s="1">
        <v>7501062700479</v>
      </c>
      <c r="C17" s="1" t="s">
        <v>47</v>
      </c>
      <c r="D17" s="1">
        <v>24</v>
      </c>
      <c r="E17" s="1">
        <v>11</v>
      </c>
      <c r="F17" s="1">
        <v>0</v>
      </c>
      <c r="G17" s="1">
        <v>8</v>
      </c>
      <c r="H17" s="1">
        <f>Inventario[[#This Row],[Columna1]]*Inventario[[#This Row],[precio]]</f>
        <v>0</v>
      </c>
    </row>
    <row r="18" spans="2:8" x14ac:dyDescent="0.2">
      <c r="B18" s="1">
        <v>7501062700134</v>
      </c>
      <c r="C18" s="1" t="s">
        <v>48</v>
      </c>
      <c r="D18" s="1">
        <v>24</v>
      </c>
      <c r="E18" s="1">
        <v>16</v>
      </c>
      <c r="F18" s="1">
        <v>0</v>
      </c>
      <c r="G18" s="1">
        <v>17</v>
      </c>
      <c r="H18" s="1">
        <f>Inventario[[#This Row],[Columna1]]*Inventario[[#This Row],[precio]]</f>
        <v>0</v>
      </c>
    </row>
    <row r="19" spans="2:8" x14ac:dyDescent="0.2">
      <c r="B19" s="1">
        <v>7501062700141</v>
      </c>
      <c r="C19" s="1" t="s">
        <v>49</v>
      </c>
      <c r="D19" s="1">
        <v>48</v>
      </c>
      <c r="E19" s="1">
        <v>12</v>
      </c>
      <c r="F19" s="1">
        <v>0</v>
      </c>
      <c r="G19" s="1">
        <v>12</v>
      </c>
      <c r="H19" s="1">
        <f>Inventario[[#This Row],[Columna1]]*Inventario[[#This Row],[precio]]</f>
        <v>0</v>
      </c>
    </row>
    <row r="20" spans="2:8" x14ac:dyDescent="0.2">
      <c r="B20" s="1">
        <v>7501062700158</v>
      </c>
      <c r="C20" s="1" t="s">
        <v>50</v>
      </c>
      <c r="D20" s="1">
        <v>48</v>
      </c>
      <c r="E20" s="1">
        <v>31</v>
      </c>
      <c r="F20" s="1">
        <f>Inventario[[#This Row],[entradas]]-Inventario[[#This Row],[salidas]]</f>
        <v>17</v>
      </c>
      <c r="G20" s="1">
        <v>8</v>
      </c>
      <c r="H20" s="1">
        <f>Inventario[[#This Row],[Columna1]]*Inventario[[#This Row],[precio]]</f>
        <v>136</v>
      </c>
    </row>
    <row r="21" spans="2:8" x14ac:dyDescent="0.2">
      <c r="B21" s="1">
        <v>7501062700226</v>
      </c>
      <c r="C21" s="1" t="s">
        <v>51</v>
      </c>
      <c r="D21" s="1">
        <v>48</v>
      </c>
      <c r="E21" s="1">
        <v>4</v>
      </c>
      <c r="F21" s="1">
        <f>Inventario[[#This Row],[entradas]]-Inventario[[#This Row],[salidas]]</f>
        <v>44</v>
      </c>
      <c r="G21" s="1">
        <v>12</v>
      </c>
      <c r="H21" s="1">
        <f>Inventario[[#This Row],[Columna1]]*Inventario[[#This Row],[precio]]</f>
        <v>528</v>
      </c>
    </row>
    <row r="22" spans="2:8" x14ac:dyDescent="0.2">
      <c r="B22" s="1">
        <v>7501062700233</v>
      </c>
      <c r="C22" s="1" t="s">
        <v>52</v>
      </c>
      <c r="D22" s="1">
        <v>24</v>
      </c>
      <c r="E22" s="1">
        <v>19</v>
      </c>
      <c r="F22" s="1">
        <f>Inventario[[#This Row],[entradas]]-Inventario[[#This Row],[salidas]]</f>
        <v>5</v>
      </c>
      <c r="G22" s="1">
        <v>8</v>
      </c>
      <c r="H22" s="1">
        <f>Inventario[[#This Row],[Columna1]]*Inventario[[#This Row],[precio]]</f>
        <v>40</v>
      </c>
    </row>
    <row r="23" spans="2:8" x14ac:dyDescent="0.2">
      <c r="B23" s="1">
        <v>7501052424033</v>
      </c>
      <c r="C23" s="1" t="s">
        <v>53</v>
      </c>
      <c r="D23" s="1">
        <v>48</v>
      </c>
      <c r="E23" s="1">
        <v>39</v>
      </c>
      <c r="F23" s="1">
        <f>Inventario[[#This Row],[entradas]]-Inventario[[#This Row],[salidas]]</f>
        <v>9</v>
      </c>
      <c r="G23" s="1">
        <v>12</v>
      </c>
      <c r="H23" s="1">
        <f>Inventario[[#This Row],[Columna1]]*Inventario[[#This Row],[precio]]</f>
        <v>108</v>
      </c>
    </row>
    <row r="24" spans="2:8" x14ac:dyDescent="0.2">
      <c r="B24" s="1">
        <v>7501052424026</v>
      </c>
      <c r="C24" s="1" t="s">
        <v>54</v>
      </c>
      <c r="D24" s="1">
        <v>48</v>
      </c>
      <c r="E24" s="1">
        <v>45</v>
      </c>
      <c r="F24" s="1">
        <f>Inventario[[#This Row],[entradas]]-Inventario[[#This Row],[salidas]]</f>
        <v>3</v>
      </c>
      <c r="G24" s="1">
        <v>12</v>
      </c>
      <c r="H24" s="1">
        <f>Inventario[[#This Row],[Columna1]]*Inventario[[#This Row],[precio]]</f>
        <v>36</v>
      </c>
    </row>
    <row r="25" spans="2:8" x14ac:dyDescent="0.2">
      <c r="B25" s="1">
        <v>7501052420424</v>
      </c>
      <c r="C25" s="1" t="s">
        <v>55</v>
      </c>
      <c r="D25" s="1">
        <v>12</v>
      </c>
      <c r="E25" s="1">
        <v>5</v>
      </c>
      <c r="F25" s="1">
        <f>Inventario[[#This Row],[entradas]]-Inventario[[#This Row],[salidas]]</f>
        <v>7</v>
      </c>
      <c r="G25" s="1">
        <v>15</v>
      </c>
      <c r="H25" s="1">
        <f>Inventario[[#This Row],[Columna1]]*Inventario[[#This Row],[precio]]</f>
        <v>105</v>
      </c>
    </row>
    <row r="26" spans="2:8" x14ac:dyDescent="0.2">
      <c r="B26" s="1">
        <v>7501017003334</v>
      </c>
      <c r="C26" s="1" t="s">
        <v>56</v>
      </c>
      <c r="D26" s="1">
        <v>10</v>
      </c>
      <c r="E26" s="1">
        <v>2</v>
      </c>
      <c r="F26" s="1">
        <f>Inventario[[#This Row],[entradas]]-Inventario[[#This Row],[salidas]]</f>
        <v>8</v>
      </c>
      <c r="G26" s="1">
        <v>27</v>
      </c>
      <c r="H26" s="1">
        <f>Inventario[[#This Row],[Columna1]]*Inventario[[#This Row],[precio]]</f>
        <v>216</v>
      </c>
    </row>
    <row r="27" spans="2:8" x14ac:dyDescent="0.2">
      <c r="B27" s="1">
        <v>7501017003167</v>
      </c>
      <c r="C27" s="1" t="s">
        <v>57</v>
      </c>
      <c r="D27" s="1">
        <v>10</v>
      </c>
      <c r="E27" s="1">
        <v>6</v>
      </c>
      <c r="F27" s="1">
        <f>Inventario[[#This Row],[entradas]]-Inventario[[#This Row],[salidas]]</f>
        <v>4</v>
      </c>
      <c r="G27" s="1">
        <v>28</v>
      </c>
      <c r="H27" s="1">
        <f>Inventario[[#This Row],[Columna1]]*Inventario[[#This Row],[precio]]</f>
        <v>112</v>
      </c>
    </row>
    <row r="28" spans="2:8" x14ac:dyDescent="0.2">
      <c r="B28" s="1">
        <v>7501017004171</v>
      </c>
      <c r="C28" s="1" t="s">
        <v>58</v>
      </c>
      <c r="D28" s="1">
        <v>8</v>
      </c>
      <c r="E28" s="1">
        <v>7</v>
      </c>
      <c r="F28" s="1">
        <f>Inventario[[#This Row],[entradas]]-Inventario[[#This Row],[salidas]]</f>
        <v>1</v>
      </c>
      <c r="G28" s="1">
        <v>18</v>
      </c>
      <c r="H28" s="1">
        <f>Inventario[[#This Row],[Columna1]]*Inventario[[#This Row],[precio]]</f>
        <v>18</v>
      </c>
    </row>
    <row r="29" spans="2:8" x14ac:dyDescent="0.2">
      <c r="B29" s="1">
        <v>7501003124166</v>
      </c>
      <c r="C29" s="1" t="s">
        <v>59</v>
      </c>
      <c r="D29" s="1">
        <v>12</v>
      </c>
      <c r="E29" s="1">
        <f>SUMIFS(Salidas[Cantidad],Salidas[Codigo],Inventario[[#This Row],[Codigo]])</f>
        <v>0</v>
      </c>
      <c r="F29" s="1">
        <f>Inventario[[#This Row],[entradas]]-Inventario[[#This Row],[salidas]]</f>
        <v>12</v>
      </c>
      <c r="G29" s="1">
        <v>11.5</v>
      </c>
      <c r="H29" s="1">
        <f>Inventario[[#This Row],[Columna1]]*Inventario[[#This Row],[precio]]</f>
        <v>138</v>
      </c>
    </row>
    <row r="30" spans="2:8" x14ac:dyDescent="0.2">
      <c r="B30" s="1">
        <v>7501058611062</v>
      </c>
      <c r="C30" s="1" t="s">
        <v>60</v>
      </c>
      <c r="D30" s="1">
        <v>12</v>
      </c>
      <c r="E30" s="1">
        <v>5</v>
      </c>
      <c r="F30" s="1">
        <f>Inventario[[#This Row],[entradas]]-Inventario[[#This Row],[salidas]]</f>
        <v>7</v>
      </c>
      <c r="G30" s="1">
        <v>15</v>
      </c>
      <c r="H30" s="1">
        <f>Inventario[[#This Row],[Columna1]]*Inventario[[#This Row],[precio]]</f>
        <v>105</v>
      </c>
    </row>
    <row r="31" spans="2:8" x14ac:dyDescent="0.2">
      <c r="B31" s="1"/>
      <c r="C31" s="1" t="s">
        <v>7</v>
      </c>
      <c r="D31" s="1">
        <f>SUMIFS(Entradas[Cantidad],Entradas[Codigo],Inventario[[#This Row],[Codigo]])</f>
        <v>0</v>
      </c>
      <c r="E31" s="1">
        <f>SUMIFS(Salidas[Cantidad],Salidas[Codigo],Inventario[[#This Row],[Codigo]])</f>
        <v>0</v>
      </c>
      <c r="F31" s="1">
        <f>Inventario[[#This Row],[entradas]]-Inventario[[#This Row],[salidas]]</f>
        <v>0</v>
      </c>
      <c r="G31" s="1">
        <v>17</v>
      </c>
      <c r="H31" s="1">
        <f>Inventario[[#This Row],[Columna1]]*Inventario[[#This Row],[precio]]</f>
        <v>0</v>
      </c>
    </row>
    <row r="32" spans="2:8" x14ac:dyDescent="0.2">
      <c r="B32" s="1" t="s">
        <v>8</v>
      </c>
      <c r="C32" s="1"/>
      <c r="D32" s="1">
        <f>SUMIFS(Entradas[Cantidad],Entradas[Codigo],Inventario[[#This Row],[Codigo]])</f>
        <v>0</v>
      </c>
      <c r="E32" s="1">
        <f>SUMIFS(Salidas[Cantidad],Salidas[Codigo],Inventario[[#This Row],[Codigo]])</f>
        <v>0</v>
      </c>
      <c r="F32" s="1">
        <f>Inventario[[#This Row],[entradas]]-Inventario[[#This Row],[salidas]]</f>
        <v>0</v>
      </c>
      <c r="G32" s="1"/>
      <c r="H32" s="1">
        <f>Inventario[[#This Row],[Columna1]]*Inventario[[#This Row],[precio]]</f>
        <v>0</v>
      </c>
    </row>
    <row r="33" spans="2:8" x14ac:dyDescent="0.2">
      <c r="B33" s="1">
        <v>7501020540666</v>
      </c>
      <c r="C33" s="1" t="s">
        <v>61</v>
      </c>
      <c r="D33" s="1">
        <v>60</v>
      </c>
      <c r="E33" s="1">
        <v>18</v>
      </c>
      <c r="F33" s="1">
        <f>Inventario[[#This Row],[entradas]]-Inventario[[#This Row],[salidas]]</f>
        <v>42</v>
      </c>
      <c r="G33" s="1">
        <v>16</v>
      </c>
      <c r="H33" s="1">
        <f>Inventario[[#This Row],[Columna1]]*Inventario[[#This Row],[precio]]</f>
        <v>672</v>
      </c>
    </row>
    <row r="34" spans="2:8" x14ac:dyDescent="0.2">
      <c r="B34" s="1">
        <v>7501020515183</v>
      </c>
      <c r="C34" s="1" t="s">
        <v>62</v>
      </c>
      <c r="D34" s="1">
        <v>36</v>
      </c>
      <c r="E34" s="1">
        <v>10</v>
      </c>
      <c r="F34" s="1">
        <f>Inventario[[#This Row],[entradas]]-Inventario[[#This Row],[salidas]]</f>
        <v>26</v>
      </c>
      <c r="G34" s="1">
        <v>20</v>
      </c>
      <c r="H34" s="1">
        <f>Inventario[[#This Row],[Columna1]]*Inventario[[#This Row],[precio]]</f>
        <v>520</v>
      </c>
    </row>
    <row r="35" spans="2:8" x14ac:dyDescent="0.2">
      <c r="B35" s="1">
        <v>75010205153986</v>
      </c>
      <c r="C35" s="1" t="s">
        <v>63</v>
      </c>
      <c r="D35" s="1">
        <v>24</v>
      </c>
      <c r="E35" s="1">
        <v>9</v>
      </c>
      <c r="F35" s="1">
        <f>Inventario[[#This Row],[entradas]]-Inventario[[#This Row],[salidas]]</f>
        <v>15</v>
      </c>
      <c r="G35" s="1">
        <v>21</v>
      </c>
      <c r="H35" s="1">
        <f>Inventario[[#This Row],[Columna1]]*Inventario[[#This Row],[precio]]</f>
        <v>315</v>
      </c>
    </row>
    <row r="36" spans="2:8" x14ac:dyDescent="0.2">
      <c r="B36" s="1">
        <v>7501020515299</v>
      </c>
      <c r="C36" s="1" t="s">
        <v>64</v>
      </c>
      <c r="D36" s="1">
        <v>6</v>
      </c>
      <c r="E36" s="1">
        <v>4</v>
      </c>
      <c r="F36" s="1">
        <f>Inventario[[#This Row],[entradas]]-Inventario[[#This Row],[salidas]]</f>
        <v>2</v>
      </c>
      <c r="G36" s="1">
        <v>13</v>
      </c>
      <c r="H36" s="1">
        <f>Inventario[[#This Row],[Columna1]]*Inventario[[#This Row],[precio]]</f>
        <v>26</v>
      </c>
    </row>
    <row r="37" spans="2:8" x14ac:dyDescent="0.2">
      <c r="B37" s="1">
        <v>7501020553079</v>
      </c>
      <c r="C37" s="1" t="s">
        <v>65</v>
      </c>
      <c r="D37" s="1">
        <v>12</v>
      </c>
      <c r="E37" s="1">
        <v>7</v>
      </c>
      <c r="F37" s="1">
        <f>Inventario[[#This Row],[entradas]]-Inventario[[#This Row],[salidas]]</f>
        <v>5</v>
      </c>
      <c r="G37" s="1">
        <v>9</v>
      </c>
      <c r="H37" s="1">
        <f>Inventario[[#This Row],[Columna1]]*Inventario[[#This Row],[precio]]</f>
        <v>45</v>
      </c>
    </row>
    <row r="38" spans="2:8" x14ac:dyDescent="0.2">
      <c r="B38" s="1">
        <v>75000011</v>
      </c>
      <c r="C38" s="1" t="s">
        <v>66</v>
      </c>
      <c r="D38" s="1">
        <v>12</v>
      </c>
      <c r="E38" s="1">
        <v>6</v>
      </c>
      <c r="F38" s="1">
        <f>Inventario[[#This Row],[entradas]]-Inventario[[#This Row],[salidas]]</f>
        <v>6</v>
      </c>
      <c r="G38" s="1">
        <v>9</v>
      </c>
      <c r="H38" s="1">
        <f>Inventario[[#This Row],[Columna1]]*Inventario[[#This Row],[precio]]</f>
        <v>54</v>
      </c>
    </row>
    <row r="39" spans="2:8" x14ac:dyDescent="0.2">
      <c r="B39" s="1">
        <v>75010130475132</v>
      </c>
      <c r="C39" s="1" t="s">
        <v>67</v>
      </c>
      <c r="D39" s="1">
        <v>6</v>
      </c>
      <c r="E39" s="1">
        <v>4</v>
      </c>
      <c r="F39" s="1">
        <f>Inventario[[#This Row],[entradas]]-Inventario[[#This Row],[salidas]]</f>
        <v>2</v>
      </c>
      <c r="G39" s="1">
        <v>9</v>
      </c>
      <c r="H39" s="1">
        <f>Inventario[[#This Row],[Columna1]]*Inventario[[#This Row],[precio]]</f>
        <v>18</v>
      </c>
    </row>
    <row r="40" spans="2:8" x14ac:dyDescent="0.2">
      <c r="B40" s="1">
        <v>7501030418412</v>
      </c>
      <c r="C40" s="1" t="s">
        <v>68</v>
      </c>
      <c r="D40" s="1">
        <v>20</v>
      </c>
      <c r="E40" s="1">
        <v>6</v>
      </c>
      <c r="F40" s="1">
        <f>Inventario[[#This Row],[entradas]]-Inventario[[#This Row],[salidas]]</f>
        <v>14</v>
      </c>
      <c r="G40" s="1">
        <v>9</v>
      </c>
      <c r="H40" s="1">
        <f>Inventario[[#This Row],[Columna1]]*Inventario[[#This Row],[precio]]</f>
        <v>126</v>
      </c>
    </row>
    <row r="41" spans="2:8" x14ac:dyDescent="0.2">
      <c r="B41" s="1">
        <v>7501295600614</v>
      </c>
      <c r="C41" s="1" t="s">
        <v>69</v>
      </c>
      <c r="D41" s="1">
        <v>6</v>
      </c>
      <c r="E41" s="1">
        <v>5</v>
      </c>
      <c r="F41" s="1">
        <f>Inventario[[#This Row],[entradas]]-Inventario[[#This Row],[salidas]]</f>
        <v>1</v>
      </c>
      <c r="G41" s="1">
        <v>8</v>
      </c>
      <c r="H41" s="1">
        <f>Inventario[[#This Row],[Columna1]]*Inventario[[#This Row],[precio]]</f>
        <v>8</v>
      </c>
    </row>
    <row r="42" spans="2:8" x14ac:dyDescent="0.2">
      <c r="B42" s="1"/>
      <c r="C42" s="1" t="s">
        <v>70</v>
      </c>
      <c r="D42" s="1">
        <v>4</v>
      </c>
      <c r="E42" s="1">
        <v>4</v>
      </c>
      <c r="F42" s="1">
        <f>Inventario[[#This Row],[entradas]]-Inventario[[#This Row],[salidas]]</f>
        <v>0</v>
      </c>
      <c r="G42" s="1">
        <v>9</v>
      </c>
      <c r="H42" s="1">
        <f>Inventario[[#This Row],[Columna1]]*Inventario[[#This Row],[precio]]</f>
        <v>0</v>
      </c>
    </row>
    <row r="43" spans="2:8" x14ac:dyDescent="0.2">
      <c r="B43" s="1">
        <v>7501020513134</v>
      </c>
      <c r="C43" s="1" t="s">
        <v>71</v>
      </c>
      <c r="D43" s="1">
        <v>12</v>
      </c>
      <c r="E43" s="1">
        <v>4</v>
      </c>
      <c r="F43" s="1">
        <f>Inventario[[#This Row],[entradas]]-Inventario[[#This Row],[salidas]]</f>
        <v>8</v>
      </c>
      <c r="G43" s="1">
        <v>15</v>
      </c>
      <c r="H43" s="1">
        <f>Inventario[[#This Row],[Columna1]]*Inventario[[#This Row],[precio]]</f>
        <v>120</v>
      </c>
    </row>
    <row r="44" spans="2:8" x14ac:dyDescent="0.2">
      <c r="B44" s="1">
        <v>7501020563764</v>
      </c>
      <c r="C44" s="1" t="s">
        <v>72</v>
      </c>
      <c r="D44" s="1">
        <v>1</v>
      </c>
      <c r="E44" s="1">
        <f>SUMIFS(Salidas[Cantidad],Salidas[Codigo],Inventario[[#This Row],[Codigo]])</f>
        <v>0</v>
      </c>
      <c r="F44" s="1">
        <f>Inventario[[#This Row],[entradas]]-Inventario[[#This Row],[salidas]]</f>
        <v>1</v>
      </c>
      <c r="G44" s="1">
        <v>37</v>
      </c>
      <c r="H44" s="1">
        <f>Inventario[[#This Row],[Columna1]]*Inventario[[#This Row],[precio]]</f>
        <v>37</v>
      </c>
    </row>
    <row r="45" spans="2:8" x14ac:dyDescent="0.2">
      <c r="B45" s="1">
        <v>7501020561234</v>
      </c>
      <c r="C45" s="1" t="s">
        <v>73</v>
      </c>
      <c r="D45" s="1">
        <v>8</v>
      </c>
      <c r="E45" s="1">
        <v>2</v>
      </c>
      <c r="F45" s="1">
        <f>Inventario[[#This Row],[entradas]]-Inventario[[#This Row],[salidas]]</f>
        <v>6</v>
      </c>
      <c r="G45" s="1">
        <v>11</v>
      </c>
      <c r="H45" s="1">
        <f>Inventario[[#This Row],[Columna1]]*Inventario[[#This Row],[precio]]</f>
        <v>66</v>
      </c>
    </row>
    <row r="46" spans="2:8" x14ac:dyDescent="0.2">
      <c r="B46" s="1">
        <v>7501020561159</v>
      </c>
      <c r="C46" s="1" t="s">
        <v>74</v>
      </c>
      <c r="D46" s="1">
        <v>20</v>
      </c>
      <c r="E46" s="1">
        <v>11</v>
      </c>
      <c r="F46" s="1">
        <f>Inventario[[#This Row],[entradas]]-Inventario[[#This Row],[salidas]]</f>
        <v>9</v>
      </c>
      <c r="G46" s="1">
        <v>11</v>
      </c>
      <c r="H46" s="1">
        <f>Inventario[[#This Row],[Columna1]]*Inventario[[#This Row],[precio]]</f>
        <v>99</v>
      </c>
    </row>
    <row r="47" spans="2:8" x14ac:dyDescent="0.2">
      <c r="B47" s="1">
        <v>7501020561210</v>
      </c>
      <c r="C47" s="1" t="s">
        <v>75</v>
      </c>
      <c r="D47" s="1">
        <v>8</v>
      </c>
      <c r="E47" s="1">
        <v>4</v>
      </c>
      <c r="F47" s="1">
        <f>Inventario[[#This Row],[entradas]]-Inventario[[#This Row],[salidas]]</f>
        <v>4</v>
      </c>
      <c r="G47" s="1">
        <v>11</v>
      </c>
      <c r="H47" s="1">
        <f>Inventario[[#This Row],[Columna1]]*Inventario[[#This Row],[precio]]</f>
        <v>44</v>
      </c>
    </row>
    <row r="48" spans="2:8" x14ac:dyDescent="0.2">
      <c r="B48" s="1">
        <v>7501020561142</v>
      </c>
      <c r="C48" s="1" t="s">
        <v>76</v>
      </c>
      <c r="D48" s="1">
        <v>8</v>
      </c>
      <c r="E48" s="1">
        <v>6</v>
      </c>
      <c r="F48" s="1">
        <f>Inventario[[#This Row],[entradas]]-Inventario[[#This Row],[salidas]]</f>
        <v>2</v>
      </c>
      <c r="G48" s="1">
        <v>11</v>
      </c>
      <c r="H48" s="1">
        <f>Inventario[[#This Row],[Columna1]]*Inventario[[#This Row],[precio]]</f>
        <v>22</v>
      </c>
    </row>
    <row r="49" spans="2:8" x14ac:dyDescent="0.2">
      <c r="B49" s="1">
        <v>7501020561197</v>
      </c>
      <c r="C49" s="1" t="s">
        <v>77</v>
      </c>
      <c r="D49" s="1">
        <v>6</v>
      </c>
      <c r="E49" s="1">
        <v>6</v>
      </c>
      <c r="F49" s="1">
        <f>Inventario[[#This Row],[entradas]]-Inventario[[#This Row],[salidas]]</f>
        <v>0</v>
      </c>
      <c r="G49" s="1">
        <v>11</v>
      </c>
      <c r="H49" s="1">
        <f>Inventario[[#This Row],[Columna1]]*Inventario[[#This Row],[precio]]</f>
        <v>0</v>
      </c>
    </row>
    <row r="50" spans="2:8" x14ac:dyDescent="0.2">
      <c r="B50" s="1">
        <v>7501020561203</v>
      </c>
      <c r="C50" s="1" t="s">
        <v>78</v>
      </c>
      <c r="D50" s="1">
        <v>6</v>
      </c>
      <c r="E50" s="1">
        <v>1</v>
      </c>
      <c r="F50" s="1">
        <f>Inventario[[#This Row],[entradas]]-Inventario[[#This Row],[salidas]]</f>
        <v>5</v>
      </c>
      <c r="G50" s="1">
        <v>11</v>
      </c>
      <c r="H50" s="1">
        <f>Inventario[[#This Row],[Columna1]]*Inventario[[#This Row],[precio]]</f>
        <v>55</v>
      </c>
    </row>
    <row r="51" spans="2:8" x14ac:dyDescent="0.2">
      <c r="B51" s="1">
        <v>7501055912452</v>
      </c>
      <c r="C51" s="1" t="s">
        <v>79</v>
      </c>
      <c r="D51" s="1">
        <v>4</v>
      </c>
      <c r="E51" s="1">
        <v>1</v>
      </c>
      <c r="F51" s="1">
        <f>Inventario[[#This Row],[entradas]]-Inventario[[#This Row],[salidas]]</f>
        <v>3</v>
      </c>
      <c r="G51" s="1">
        <v>6</v>
      </c>
      <c r="H51" s="1">
        <f>Inventario[[#This Row],[Columna1]]*Inventario[[#This Row],[precio]]</f>
        <v>18</v>
      </c>
    </row>
    <row r="52" spans="2:8" x14ac:dyDescent="0.2">
      <c r="B52" s="1">
        <v>7501055912513</v>
      </c>
      <c r="C52" s="1" t="s">
        <v>80</v>
      </c>
      <c r="D52" s="1">
        <v>4</v>
      </c>
      <c r="E52" s="1">
        <v>2</v>
      </c>
      <c r="F52" s="1">
        <f>Inventario[[#This Row],[entradas]]-Inventario[[#This Row],[salidas]]</f>
        <v>2</v>
      </c>
      <c r="G52" s="1">
        <v>6</v>
      </c>
      <c r="H52" s="1">
        <f>Inventario[[#This Row],[Columna1]]*Inventario[[#This Row],[precio]]</f>
        <v>12</v>
      </c>
    </row>
    <row r="53" spans="2:8" x14ac:dyDescent="0.2">
      <c r="B53" s="1">
        <v>7501055912391</v>
      </c>
      <c r="C53" s="1" t="s">
        <v>81</v>
      </c>
      <c r="D53" s="1">
        <v>8</v>
      </c>
      <c r="E53" s="1">
        <v>4</v>
      </c>
      <c r="F53" s="1">
        <f>Inventario[[#This Row],[entradas]]-Inventario[[#This Row],[salidas]]</f>
        <v>4</v>
      </c>
      <c r="G53" s="1">
        <v>6</v>
      </c>
      <c r="H53" s="1">
        <f>Inventario[[#This Row],[Columna1]]*Inventario[[#This Row],[precio]]</f>
        <v>24</v>
      </c>
    </row>
    <row r="54" spans="2:8" x14ac:dyDescent="0.2">
      <c r="B54" s="1"/>
      <c r="C54" s="1" t="s">
        <v>82</v>
      </c>
      <c r="D54" s="1">
        <v>4</v>
      </c>
      <c r="E54" s="1">
        <v>2</v>
      </c>
      <c r="F54" s="1">
        <f>Inventario[[#This Row],[entradas]]-Inventario[[#This Row],[salidas]]</f>
        <v>2</v>
      </c>
      <c r="G54" s="1">
        <v>6</v>
      </c>
      <c r="H54" s="1">
        <f>Inventario[[#This Row],[Columna1]]*Inventario[[#This Row],[precio]]</f>
        <v>12</v>
      </c>
    </row>
    <row r="55" spans="2:8" x14ac:dyDescent="0.2">
      <c r="B55" s="1"/>
      <c r="C55" s="1" t="s">
        <v>83</v>
      </c>
      <c r="D55" s="1">
        <v>4</v>
      </c>
      <c r="E55" s="1">
        <v>1</v>
      </c>
      <c r="F55" s="1">
        <f>Inventario[[#This Row],[entradas]]-Inventario[[#This Row],[salidas]]</f>
        <v>3</v>
      </c>
      <c r="G55" s="1">
        <v>6</v>
      </c>
      <c r="H55" s="1">
        <f>Inventario[[#This Row],[Columna1]]*Inventario[[#This Row],[precio]]</f>
        <v>18</v>
      </c>
    </row>
    <row r="56" spans="2:8" x14ac:dyDescent="0.2">
      <c r="B56" s="1">
        <v>7501020539981</v>
      </c>
      <c r="C56" s="1" t="s">
        <v>84</v>
      </c>
      <c r="D56" s="1">
        <v>12</v>
      </c>
      <c r="E56" s="1">
        <v>6</v>
      </c>
      <c r="F56" s="1">
        <f>Inventario[[#This Row],[entradas]]-Inventario[[#This Row],[salidas]]</f>
        <v>6</v>
      </c>
      <c r="G56" s="1">
        <v>13</v>
      </c>
      <c r="H56" s="1">
        <f>Inventario[[#This Row],[Columna1]]*Inventario[[#This Row],[precio]]</f>
        <v>78</v>
      </c>
    </row>
    <row r="57" spans="2:8" x14ac:dyDescent="0.2">
      <c r="B57" s="1">
        <v>7501020539974</v>
      </c>
      <c r="C57" s="1" t="s">
        <v>85</v>
      </c>
      <c r="D57" s="1">
        <v>12</v>
      </c>
      <c r="E57" s="1">
        <v>3</v>
      </c>
      <c r="F57" s="1">
        <f>Inventario[[#This Row],[entradas]]-Inventario[[#This Row],[salidas]]</f>
        <v>9</v>
      </c>
      <c r="G57" s="1">
        <v>13</v>
      </c>
      <c r="H57" s="1">
        <f>Inventario[[#This Row],[Columna1]]*Inventario[[#This Row],[precio]]</f>
        <v>117</v>
      </c>
    </row>
    <row r="58" spans="2:8" x14ac:dyDescent="0.2">
      <c r="B58" s="1">
        <v>75010132397906</v>
      </c>
      <c r="C58" s="1" t="s">
        <v>86</v>
      </c>
      <c r="D58" s="1">
        <v>4</v>
      </c>
      <c r="E58" s="1">
        <v>1</v>
      </c>
      <c r="F58" s="1">
        <f>Inventario[[#This Row],[entradas]]-Inventario[[#This Row],[salidas]]</f>
        <v>3</v>
      </c>
      <c r="G58" s="1">
        <v>14</v>
      </c>
      <c r="H58" s="1">
        <f>Inventario[[#This Row],[Columna1]]*Inventario[[#This Row],[precio]]</f>
        <v>42</v>
      </c>
    </row>
    <row r="59" spans="2:8" x14ac:dyDescent="0.2">
      <c r="B59" s="1"/>
      <c r="C59" s="1" t="s">
        <v>87</v>
      </c>
      <c r="D59" s="1">
        <v>2</v>
      </c>
      <c r="E59" s="1">
        <f>SUMIFS(Salidas[Cantidad],Salidas[Codigo],Inventario[[#This Row],[Codigo]])</f>
        <v>0</v>
      </c>
      <c r="F59" s="1">
        <f>Inventario[[#This Row],[entradas]]-Inventario[[#This Row],[salidas]]</f>
        <v>2</v>
      </c>
      <c r="G59" s="1">
        <v>14</v>
      </c>
      <c r="H59" s="1">
        <f>Inventario[[#This Row],[Columna1]]*Inventario[[#This Row],[precio]]</f>
        <v>28</v>
      </c>
    </row>
    <row r="60" spans="2:8" x14ac:dyDescent="0.2">
      <c r="B60" s="1"/>
      <c r="C60" s="1" t="s">
        <v>88</v>
      </c>
      <c r="D60" s="1">
        <v>2</v>
      </c>
      <c r="E60" s="1">
        <v>1</v>
      </c>
      <c r="F60" s="1">
        <f>Inventario[[#This Row],[entradas]]-Inventario[[#This Row],[salidas]]</f>
        <v>1</v>
      </c>
      <c r="G60" s="1">
        <v>14</v>
      </c>
      <c r="H60" s="1">
        <f>Inventario[[#This Row],[Columna1]]*Inventario[[#This Row],[precio]]</f>
        <v>14</v>
      </c>
    </row>
    <row r="61" spans="2:8" x14ac:dyDescent="0.2">
      <c r="B61" s="1"/>
      <c r="C61" s="1" t="s">
        <v>89</v>
      </c>
      <c r="D61" s="1">
        <v>8</v>
      </c>
      <c r="E61" s="1">
        <v>3</v>
      </c>
      <c r="F61" s="1">
        <f>Inventario[[#This Row],[entradas]]-Inventario[[#This Row],[salidas]]</f>
        <v>5</v>
      </c>
      <c r="G61" s="1">
        <v>12</v>
      </c>
      <c r="H61" s="1">
        <f>Inventario[[#This Row],[Columna1]]*Inventario[[#This Row],[precio]]</f>
        <v>60</v>
      </c>
    </row>
    <row r="62" spans="2:8" x14ac:dyDescent="0.2">
      <c r="B62" s="1"/>
      <c r="C62" s="1" t="s">
        <v>90</v>
      </c>
      <c r="D62" s="1">
        <v>10</v>
      </c>
      <c r="E62" s="1">
        <v>4</v>
      </c>
      <c r="F62" s="1">
        <f>Inventario[[#This Row],[entradas]]-Inventario[[#This Row],[salidas]]</f>
        <v>6</v>
      </c>
      <c r="G62" s="1">
        <v>12</v>
      </c>
      <c r="H62" s="1">
        <f>Inventario[[#This Row],[Columna1]]*Inventario[[#This Row],[precio]]</f>
        <v>72</v>
      </c>
    </row>
    <row r="63" spans="2:8" x14ac:dyDescent="0.2">
      <c r="B63" s="1"/>
      <c r="C63" s="1"/>
      <c r="D63" s="1">
        <f>SUMIFS(Entradas[Cantidad],Entradas[Codigo],Inventario[[#This Row],[Codigo]])</f>
        <v>0</v>
      </c>
      <c r="E63" s="1">
        <f>SUMIFS(Salidas[Cantidad],Salidas[Codigo],Inventario[[#This Row],[Codigo]])</f>
        <v>0</v>
      </c>
      <c r="F63" s="1">
        <f>Inventario[[#This Row],[entradas]]-Inventario[[#This Row],[salidas]]</f>
        <v>0</v>
      </c>
      <c r="G63" s="1">
        <v>0</v>
      </c>
      <c r="H63" s="1">
        <f>Inventario[[#This Row],[Columna1]]*Inventario[[#This Row],[precio]]</f>
        <v>0</v>
      </c>
    </row>
    <row r="64" spans="2:8" x14ac:dyDescent="0.2">
      <c r="B64" s="1">
        <v>7501032335052</v>
      </c>
      <c r="C64" s="1" t="s">
        <v>91</v>
      </c>
      <c r="D64" s="1">
        <v>8</v>
      </c>
      <c r="E64" s="1">
        <v>3</v>
      </c>
      <c r="F64" s="1">
        <f>Inventario[[#This Row],[entradas]]-Inventario[[#This Row],[salidas]]</f>
        <v>5</v>
      </c>
      <c r="G64" s="1">
        <v>7</v>
      </c>
      <c r="H64" s="1">
        <f>Inventario[[#This Row],[Columna1]]*Inventario[[#This Row],[precio]]</f>
        <v>35</v>
      </c>
    </row>
    <row r="65" spans="2:8" x14ac:dyDescent="0.2">
      <c r="B65" s="1">
        <v>7501032397944</v>
      </c>
      <c r="C65" s="1" t="s">
        <v>92</v>
      </c>
      <c r="D65" s="1">
        <v>8</v>
      </c>
      <c r="E65" s="1">
        <v>5</v>
      </c>
      <c r="F65" s="1">
        <f>Inventario[[#This Row],[entradas]]-Inventario[[#This Row],[salidas]]</f>
        <v>3</v>
      </c>
      <c r="G65" s="1">
        <v>4.5</v>
      </c>
      <c r="H65" s="1">
        <f>Inventario[[#This Row],[Columna1]]*Inventario[[#This Row],[precio]]</f>
        <v>13.5</v>
      </c>
    </row>
    <row r="66" spans="2:8" x14ac:dyDescent="0.2">
      <c r="B66" s="1">
        <v>7501025511036</v>
      </c>
      <c r="C66" s="1" t="s">
        <v>93</v>
      </c>
      <c r="D66" s="1">
        <v>45</v>
      </c>
      <c r="E66" s="1">
        <v>25</v>
      </c>
      <c r="F66" s="1">
        <f>Inventario[[#This Row],[entradas]]-Inventario[[#This Row],[salidas]]</f>
        <v>20</v>
      </c>
      <c r="G66" s="1">
        <v>6</v>
      </c>
      <c r="H66" s="1">
        <f>Inventario[[#This Row],[Columna1]]*Inventario[[#This Row],[precio]]</f>
        <v>120</v>
      </c>
    </row>
    <row r="67" spans="2:8" x14ac:dyDescent="0.2">
      <c r="B67" s="1">
        <v>8719200450615</v>
      </c>
      <c r="C67" s="1" t="s">
        <v>94</v>
      </c>
      <c r="D67" s="1">
        <v>20</v>
      </c>
      <c r="E67" s="1">
        <v>6</v>
      </c>
      <c r="F67" s="1">
        <f>Inventario[[#This Row],[entradas]]-Inventario[[#This Row],[salidas]]</f>
        <v>14</v>
      </c>
      <c r="G67" s="1">
        <v>9</v>
      </c>
      <c r="H67" s="1">
        <f>Inventario[[#This Row],[Columna1]]*Inventario[[#This Row],[precio]]</f>
        <v>126</v>
      </c>
    </row>
    <row r="68" spans="2:8" x14ac:dyDescent="0.2">
      <c r="B68" s="1"/>
      <c r="C68" s="1" t="s">
        <v>95</v>
      </c>
      <c r="D68" s="1">
        <v>20</v>
      </c>
      <c r="E68" s="1">
        <v>12</v>
      </c>
      <c r="F68" s="1">
        <f>Inventario[[#This Row],[entradas]]-Inventario[[#This Row],[salidas]]</f>
        <v>8</v>
      </c>
      <c r="G68" s="1">
        <v>15</v>
      </c>
      <c r="H68" s="1">
        <f>Inventario[[#This Row],[Columna1]]*Inventario[[#This Row],[precio]]</f>
        <v>120</v>
      </c>
    </row>
    <row r="69" spans="2:8" x14ac:dyDescent="0.2">
      <c r="B69" s="1"/>
      <c r="C69" s="1" t="s">
        <v>96</v>
      </c>
      <c r="D69" s="1">
        <v>4</v>
      </c>
      <c r="E69" s="1">
        <v>2</v>
      </c>
      <c r="F69" s="1">
        <f>Inventario[[#This Row],[entradas]]-Inventario[[#This Row],[salidas]]</f>
        <v>2</v>
      </c>
      <c r="G69" s="1">
        <v>90</v>
      </c>
      <c r="H69" s="1">
        <f>Inventario[[#This Row],[Columna1]]*Inventario[[#This Row],[precio]]</f>
        <v>180</v>
      </c>
    </row>
    <row r="70" spans="2:8" x14ac:dyDescent="0.2">
      <c r="B70" s="1" t="s">
        <v>9</v>
      </c>
      <c r="C70" s="1"/>
      <c r="D70" s="1">
        <f>SUMIFS(Entradas[Cantidad],Entradas[Codigo],Inventario[[#This Row],[Codigo]])</f>
        <v>0</v>
      </c>
      <c r="E70" s="1">
        <f>SUMIFS(Salidas[Cantidad],Salidas[Codigo],Inventario[[#This Row],[Codigo]])</f>
        <v>0</v>
      </c>
      <c r="F70" s="1">
        <f>Inventario[[#This Row],[entradas]]-Inventario[[#This Row],[salidas]]</f>
        <v>0</v>
      </c>
      <c r="G70" s="1"/>
      <c r="H70" s="1">
        <f>Inventario[[#This Row],[Columna1]]*Inventario[[#This Row],[precio]]</f>
        <v>0</v>
      </c>
    </row>
    <row r="71" spans="2:8" x14ac:dyDescent="0.2">
      <c r="B71" s="1">
        <v>7501060500019</v>
      </c>
      <c r="C71" s="1" t="s">
        <v>97</v>
      </c>
      <c r="D71" s="1">
        <v>12</v>
      </c>
      <c r="E71" s="1">
        <v>8</v>
      </c>
      <c r="F71" s="1">
        <f>Inventario[[#This Row],[entradas]]-Inventario[[#This Row],[salidas]]</f>
        <v>4</v>
      </c>
      <c r="G71" s="1">
        <v>29</v>
      </c>
      <c r="H71" s="1">
        <f>Inventario[[#This Row],[Columna1]]*Inventario[[#This Row],[precio]]</f>
        <v>116</v>
      </c>
    </row>
    <row r="72" spans="2:8" x14ac:dyDescent="0.2">
      <c r="B72" s="1">
        <v>7501060500026</v>
      </c>
      <c r="C72" s="1" t="s">
        <v>98</v>
      </c>
      <c r="D72" s="1">
        <v>24</v>
      </c>
      <c r="E72" s="1">
        <v>7</v>
      </c>
      <c r="F72" s="1">
        <f>Inventario[[#This Row],[entradas]]-Inventario[[#This Row],[salidas]]</f>
        <v>17</v>
      </c>
      <c r="G72" s="1">
        <v>15</v>
      </c>
      <c r="H72" s="1">
        <f>Inventario[[#This Row],[Columna1]]*Inventario[[#This Row],[precio]]</f>
        <v>255</v>
      </c>
    </row>
    <row r="73" spans="2:8" x14ac:dyDescent="0.2">
      <c r="B73" s="1">
        <v>7501861600017</v>
      </c>
      <c r="C73" s="1" t="s">
        <v>99</v>
      </c>
      <c r="D73" s="1">
        <v>12</v>
      </c>
      <c r="E73" s="1">
        <v>1</v>
      </c>
      <c r="F73" s="1">
        <f>Inventario[[#This Row],[entradas]]-Inventario[[#This Row],[salidas]]</f>
        <v>11</v>
      </c>
      <c r="G73" s="1">
        <v>29</v>
      </c>
      <c r="H73" s="1">
        <f>Inventario[[#This Row],[Columna1]]*Inventario[[#This Row],[precio]]</f>
        <v>319</v>
      </c>
    </row>
    <row r="74" spans="2:8" x14ac:dyDescent="0.2">
      <c r="B74" s="1">
        <v>75002343</v>
      </c>
      <c r="C74" s="1" t="s">
        <v>100</v>
      </c>
      <c r="D74" s="1">
        <v>12</v>
      </c>
      <c r="E74" s="1">
        <v>3</v>
      </c>
      <c r="F74" s="1">
        <f>Inventario[[#This Row],[entradas]]-Inventario[[#This Row],[salidas]]</f>
        <v>9</v>
      </c>
      <c r="G74" s="1">
        <v>30</v>
      </c>
      <c r="H74" s="1">
        <f>Inventario[[#This Row],[Columna1]]*Inventario[[#This Row],[precio]]</f>
        <v>270</v>
      </c>
    </row>
    <row r="75" spans="2:8" x14ac:dyDescent="0.2">
      <c r="B75" s="1">
        <v>750054443</v>
      </c>
      <c r="C75" s="1" t="s">
        <v>101</v>
      </c>
      <c r="D75" s="1">
        <v>24</v>
      </c>
      <c r="E75" s="1">
        <v>8</v>
      </c>
      <c r="F75" s="1">
        <f>Inventario[[#This Row],[entradas]]-Inventario[[#This Row],[salidas]]</f>
        <v>16</v>
      </c>
      <c r="G75" s="1">
        <v>16</v>
      </c>
      <c r="H75" s="1">
        <f>Inventario[[#This Row],[Columna1]]*Inventario[[#This Row],[precio]]</f>
        <v>256</v>
      </c>
    </row>
    <row r="76" spans="2:8" x14ac:dyDescent="0.2">
      <c r="B76" s="1">
        <v>7502223772250</v>
      </c>
      <c r="C76" s="1" t="s">
        <v>102</v>
      </c>
      <c r="D76" s="1">
        <v>12</v>
      </c>
      <c r="E76" s="1">
        <v>6</v>
      </c>
      <c r="F76" s="1">
        <f>Inventario[[#This Row],[entradas]]-Inventario[[#This Row],[salidas]]</f>
        <v>6</v>
      </c>
      <c r="G76" s="1">
        <v>31</v>
      </c>
      <c r="H76" s="1">
        <f>Inventario[[#This Row],[Columna1]]*Inventario[[#This Row],[precio]]</f>
        <v>186</v>
      </c>
    </row>
    <row r="77" spans="2:8" x14ac:dyDescent="0.2">
      <c r="B77" s="1">
        <v>72483600235</v>
      </c>
      <c r="C77" s="1" t="s">
        <v>110</v>
      </c>
      <c r="D77" s="1">
        <v>1</v>
      </c>
      <c r="E77" s="1">
        <f>SUMIFS(Salidas[Cantidad],Salidas[Codigo],Inventario[[#This Row],[Codigo]])</f>
        <v>0</v>
      </c>
      <c r="F77" s="1">
        <f>Inventario[[#This Row],[entradas]]-Inventario[[#This Row],[salidas]]</f>
        <v>1</v>
      </c>
      <c r="G77" s="1">
        <v>13</v>
      </c>
      <c r="H77" s="1">
        <f>Inventario[[#This Row],[Columna1]]*Inventario[[#This Row],[precio]]</f>
        <v>13</v>
      </c>
    </row>
    <row r="78" spans="2:8" x14ac:dyDescent="0.2">
      <c r="B78" s="1">
        <v>72483600403</v>
      </c>
      <c r="C78" s="1" t="s">
        <v>111</v>
      </c>
      <c r="D78" s="1">
        <v>1</v>
      </c>
      <c r="E78" s="1">
        <f>SUMIFS(Salidas[Cantidad],Salidas[Codigo],Inventario[[#This Row],[Codigo]])</f>
        <v>0</v>
      </c>
      <c r="F78" s="1">
        <f>Inventario[[#This Row],[entradas]]-Inventario[[#This Row],[salidas]]</f>
        <v>1</v>
      </c>
      <c r="G78" s="1">
        <v>13</v>
      </c>
      <c r="H78" s="1">
        <f>Inventario[[#This Row],[Columna1]]*Inventario[[#This Row],[precio]]</f>
        <v>13</v>
      </c>
    </row>
    <row r="79" spans="2:8" x14ac:dyDescent="0.2">
      <c r="B79" s="1">
        <v>724836004024</v>
      </c>
      <c r="C79" s="1" t="s">
        <v>112</v>
      </c>
      <c r="D79" s="1">
        <v>1</v>
      </c>
      <c r="E79" s="1">
        <f>SUMIFS(Salidas[Cantidad],Salidas[Codigo],Inventario[[#This Row],[Codigo]])</f>
        <v>0</v>
      </c>
      <c r="F79" s="1">
        <f>Inventario[[#This Row],[entradas]]-Inventario[[#This Row],[salidas]]</f>
        <v>1</v>
      </c>
      <c r="G79" s="1">
        <v>13</v>
      </c>
      <c r="H79" s="1">
        <f>Inventario[[#This Row],[Columna1]]*Inventario[[#This Row],[precio]]</f>
        <v>13</v>
      </c>
    </row>
    <row r="80" spans="2:8" x14ac:dyDescent="0.2">
      <c r="B80" s="1">
        <v>738545010481</v>
      </c>
      <c r="C80" s="1" t="s">
        <v>113</v>
      </c>
      <c r="D80" s="1">
        <v>20</v>
      </c>
      <c r="E80" s="1">
        <v>13</v>
      </c>
      <c r="F80" s="1">
        <f>Inventario[[#This Row],[entradas]]-Inventario[[#This Row],[salidas]]</f>
        <v>7</v>
      </c>
      <c r="G80" s="1">
        <v>9</v>
      </c>
      <c r="H80" s="1">
        <f>Inventario[[#This Row],[Columna1]]*Inventario[[#This Row],[precio]]</f>
        <v>63</v>
      </c>
    </row>
    <row r="81" spans="2:8" x14ac:dyDescent="0.2">
      <c r="B81" s="1">
        <v>97339000061</v>
      </c>
      <c r="C81" s="1" t="s">
        <v>114</v>
      </c>
      <c r="D81" s="1">
        <v>24</v>
      </c>
      <c r="E81" s="1">
        <v>3</v>
      </c>
      <c r="F81" s="1">
        <f>Inventario[[#This Row],[entradas]]-Inventario[[#This Row],[salidas]]</f>
        <v>21</v>
      </c>
      <c r="G81" s="1">
        <v>11</v>
      </c>
      <c r="H81" s="1">
        <f>Inventario[[#This Row],[Columna1]]*Inventario[[#This Row],[precio]]</f>
        <v>231</v>
      </c>
    </row>
    <row r="82" spans="2:8" x14ac:dyDescent="0.2">
      <c r="B82" s="1">
        <v>97339000054</v>
      </c>
      <c r="C82" s="1" t="s">
        <v>115</v>
      </c>
      <c r="D82" s="1">
        <v>24</v>
      </c>
      <c r="E82" s="1">
        <v>7</v>
      </c>
      <c r="F82" s="1">
        <f>Inventario[[#This Row],[entradas]]-Inventario[[#This Row],[salidas]]</f>
        <v>17</v>
      </c>
      <c r="G82" s="1">
        <v>11</v>
      </c>
      <c r="H82" s="1">
        <f>Inventario[[#This Row],[Columna1]]*Inventario[[#This Row],[precio]]</f>
        <v>187</v>
      </c>
    </row>
    <row r="83" spans="2:8" x14ac:dyDescent="0.2">
      <c r="B83" s="1">
        <v>7501052475202</v>
      </c>
      <c r="C83" s="1" t="s">
        <v>116</v>
      </c>
      <c r="D83" s="1">
        <v>12</v>
      </c>
      <c r="E83" s="1">
        <v>4</v>
      </c>
      <c r="F83" s="1">
        <f>Inventario[[#This Row],[entradas]]-Inventario[[#This Row],[salidas]]</f>
        <v>8</v>
      </c>
      <c r="G83" s="1">
        <v>10</v>
      </c>
      <c r="H83" s="1">
        <f>Inventario[[#This Row],[Columna1]]*Inventario[[#This Row],[precio]]</f>
        <v>80</v>
      </c>
    </row>
    <row r="84" spans="2:8" x14ac:dyDescent="0.2">
      <c r="B84" s="1"/>
      <c r="C84" s="1" t="s">
        <v>117</v>
      </c>
      <c r="D84" s="1">
        <v>12</v>
      </c>
      <c r="E84" s="1">
        <f>SUMIFS(Salidas[Cantidad],Salidas[Codigo],Inventario[[#This Row],[Codigo]])</f>
        <v>0</v>
      </c>
      <c r="F84" s="1">
        <f>Inventario[[#This Row],[entradas]]-Inventario[[#This Row],[salidas]]</f>
        <v>12</v>
      </c>
      <c r="G84" s="1">
        <v>10</v>
      </c>
      <c r="H84" s="1">
        <f>Inventario[[#This Row],[Columna1]]*Inventario[[#This Row],[precio]]</f>
        <v>120</v>
      </c>
    </row>
    <row r="85" spans="2:8" x14ac:dyDescent="0.2">
      <c r="B85" s="1">
        <v>7501052472195</v>
      </c>
      <c r="C85" s="1" t="s">
        <v>118</v>
      </c>
      <c r="D85" s="1">
        <v>24</v>
      </c>
      <c r="E85" s="1">
        <v>5</v>
      </c>
      <c r="F85" s="1">
        <f>Inventario[[#This Row],[entradas]]-Inventario[[#This Row],[salidas]]</f>
        <v>19</v>
      </c>
      <c r="G85" s="1">
        <v>10</v>
      </c>
      <c r="H85" s="1">
        <f>Inventario[[#This Row],[Columna1]]*Inventario[[#This Row],[precio]]</f>
        <v>190</v>
      </c>
    </row>
    <row r="86" spans="2:8" x14ac:dyDescent="0.2">
      <c r="B86" s="1">
        <v>7501003336125</v>
      </c>
      <c r="C86" s="1" t="s">
        <v>119</v>
      </c>
      <c r="D86" s="1">
        <v>12</v>
      </c>
      <c r="E86" s="1">
        <v>7</v>
      </c>
      <c r="F86" s="1">
        <f>Inventario[[#This Row],[entradas]]-Inventario[[#This Row],[salidas]]</f>
        <v>5</v>
      </c>
      <c r="G86" s="1">
        <v>20</v>
      </c>
      <c r="H86" s="1">
        <f>Inventario[[#This Row],[Columna1]]*Inventario[[#This Row],[precio]]</f>
        <v>100</v>
      </c>
    </row>
    <row r="87" spans="2:8" x14ac:dyDescent="0.2">
      <c r="B87" s="1">
        <v>7501003340139</v>
      </c>
      <c r="C87" s="1" t="s">
        <v>120</v>
      </c>
      <c r="D87" s="1">
        <v>12</v>
      </c>
      <c r="E87" s="1">
        <v>3</v>
      </c>
      <c r="F87" s="1">
        <f>Inventario[[#This Row],[entradas]]-Inventario[[#This Row],[salidas]]</f>
        <v>9</v>
      </c>
      <c r="G87" s="1">
        <v>27</v>
      </c>
      <c r="H87" s="1">
        <f>Inventario[[#This Row],[Columna1]]*Inventario[[#This Row],[precio]]</f>
        <v>243</v>
      </c>
    </row>
    <row r="88" spans="2:8" x14ac:dyDescent="0.2">
      <c r="B88" s="1">
        <v>7501003340122</v>
      </c>
      <c r="C88" s="1" t="s">
        <v>121</v>
      </c>
      <c r="D88" s="1">
        <v>24</v>
      </c>
      <c r="E88" s="1">
        <v>15</v>
      </c>
      <c r="F88" s="1">
        <f>Inventario[[#This Row],[entradas]]-Inventario[[#This Row],[salidas]]</f>
        <v>9</v>
      </c>
      <c r="G88" s="1">
        <v>17</v>
      </c>
      <c r="H88" s="1">
        <f>Inventario[[#This Row],[Columna1]]*Inventario[[#This Row],[precio]]</f>
        <v>153</v>
      </c>
    </row>
    <row r="89" spans="2:8" x14ac:dyDescent="0.2">
      <c r="B89" s="1">
        <v>7501003300652</v>
      </c>
      <c r="C89" s="1" t="s">
        <v>122</v>
      </c>
      <c r="D89" s="1">
        <v>24</v>
      </c>
      <c r="E89" s="1">
        <v>18</v>
      </c>
      <c r="F89" s="1">
        <f>Inventario[[#This Row],[entradas]]-Inventario[[#This Row],[salidas]]</f>
        <v>6</v>
      </c>
      <c r="G89" s="1">
        <v>11</v>
      </c>
      <c r="H89" s="1">
        <f>Inventario[[#This Row],[Columna1]]*Inventario[[#This Row],[precio]]</f>
        <v>66</v>
      </c>
    </row>
    <row r="90" spans="2:8" x14ac:dyDescent="0.2">
      <c r="B90" s="1">
        <v>7501058620095</v>
      </c>
      <c r="C90" s="1" t="s">
        <v>10</v>
      </c>
      <c r="D90" s="1">
        <v>12</v>
      </c>
      <c r="E90" s="1">
        <v>4</v>
      </c>
      <c r="F90" s="1">
        <f>Inventario[[#This Row],[entradas]]-Inventario[[#This Row],[salidas]]</f>
        <v>8</v>
      </c>
      <c r="G90" s="1">
        <v>27</v>
      </c>
      <c r="H90" s="1">
        <f>Inventario[[#This Row],[Columna1]]*Inventario[[#This Row],[precio]]</f>
        <v>216</v>
      </c>
    </row>
    <row r="91" spans="2:8" x14ac:dyDescent="0.2">
      <c r="B91" s="1">
        <v>7501000912803</v>
      </c>
      <c r="C91" s="1" t="s">
        <v>123</v>
      </c>
      <c r="D91" s="1">
        <v>12</v>
      </c>
      <c r="E91" s="1">
        <v>10</v>
      </c>
      <c r="F91" s="1">
        <f>Inventario[[#This Row],[entradas]]-Inventario[[#This Row],[salidas]]</f>
        <v>2</v>
      </c>
      <c r="G91" s="1">
        <v>23</v>
      </c>
      <c r="H91" s="1">
        <f>Inventario[[#This Row],[Columna1]]*Inventario[[#This Row],[precio]]</f>
        <v>46</v>
      </c>
    </row>
    <row r="92" spans="2:8" x14ac:dyDescent="0.2">
      <c r="B92" s="1">
        <v>7501000911783</v>
      </c>
      <c r="C92" s="1" t="s">
        <v>124</v>
      </c>
      <c r="D92" s="1">
        <v>30</v>
      </c>
      <c r="E92" s="1">
        <v>9</v>
      </c>
      <c r="F92" s="1">
        <f>Inventario[[#This Row],[entradas]]-Inventario[[#This Row],[salidas]]</f>
        <v>21</v>
      </c>
      <c r="G92" s="1">
        <v>10</v>
      </c>
      <c r="H92" s="1">
        <f>Inventario[[#This Row],[Columna1]]*Inventario[[#This Row],[precio]]</f>
        <v>210</v>
      </c>
    </row>
    <row r="93" spans="2:8" x14ac:dyDescent="0.2">
      <c r="B93" s="1">
        <v>7501058639936</v>
      </c>
      <c r="C93" s="1" t="s">
        <v>125</v>
      </c>
      <c r="D93" s="1">
        <v>20</v>
      </c>
      <c r="E93" s="1">
        <f>SUMIFS(Salidas[Cantidad],Salidas[Codigo],Inventario[[#This Row],[Codigo]])</f>
        <v>0</v>
      </c>
      <c r="F93" s="1">
        <f>Inventario[[#This Row],[entradas]]-Inventario[[#This Row],[salidas]]</f>
        <v>20</v>
      </c>
      <c r="G93" s="1">
        <v>5</v>
      </c>
      <c r="H93" s="1">
        <f>Inventario[[#This Row],[Columna1]]*Inventario[[#This Row],[precio]]</f>
        <v>100</v>
      </c>
    </row>
    <row r="94" spans="2:8" x14ac:dyDescent="0.2">
      <c r="B94" s="1">
        <v>7501052410111</v>
      </c>
      <c r="C94" s="1" t="s">
        <v>126</v>
      </c>
      <c r="D94" s="1">
        <v>180</v>
      </c>
      <c r="E94" s="1">
        <v>127</v>
      </c>
      <c r="F94" s="1">
        <f>Inventario[[#This Row],[entradas]]-Inventario[[#This Row],[salidas]]</f>
        <v>53</v>
      </c>
      <c r="G94" s="1">
        <v>7</v>
      </c>
      <c r="H94" s="1">
        <f>Inventario[[#This Row],[Columna1]]*Inventario[[#This Row],[precio]]</f>
        <v>371</v>
      </c>
    </row>
    <row r="95" spans="2:8" x14ac:dyDescent="0.2">
      <c r="B95" s="1">
        <v>7501079016112</v>
      </c>
      <c r="C95" s="1" t="s">
        <v>127</v>
      </c>
      <c r="D95" s="1">
        <v>10</v>
      </c>
      <c r="E95" s="1">
        <v>4</v>
      </c>
      <c r="F95" s="1">
        <f>Inventario[[#This Row],[entradas]]-Inventario[[#This Row],[salidas]]</f>
        <v>6</v>
      </c>
      <c r="G95" s="1">
        <v>7</v>
      </c>
      <c r="H95" s="1">
        <f>Inventario[[#This Row],[Columna1]]*Inventario[[#This Row],[precio]]</f>
        <v>42</v>
      </c>
    </row>
    <row r="96" spans="2:8" x14ac:dyDescent="0.2">
      <c r="B96" s="1">
        <v>7501079011650</v>
      </c>
      <c r="C96" s="1" t="s">
        <v>128</v>
      </c>
      <c r="D96" s="1">
        <v>5</v>
      </c>
      <c r="E96" s="1">
        <v>4</v>
      </c>
      <c r="F96" s="1">
        <f>Inventario[[#This Row],[entradas]]-Inventario[[#This Row],[salidas]]</f>
        <v>1</v>
      </c>
      <c r="G96" s="1">
        <v>7</v>
      </c>
      <c r="H96" s="1">
        <f>Inventario[[#This Row],[Columna1]]*Inventario[[#This Row],[precio]]</f>
        <v>7</v>
      </c>
    </row>
    <row r="97" spans="2:8" x14ac:dyDescent="0.2">
      <c r="B97" s="1">
        <v>7501079016457</v>
      </c>
      <c r="C97" s="1" t="s">
        <v>129</v>
      </c>
      <c r="D97" s="1">
        <v>10</v>
      </c>
      <c r="E97" s="1">
        <v>6</v>
      </c>
      <c r="F97" s="1">
        <f>Inventario[[#This Row],[entradas]]-Inventario[[#This Row],[salidas]]</f>
        <v>4</v>
      </c>
      <c r="G97" s="1">
        <v>7</v>
      </c>
      <c r="H97" s="1">
        <f>Inventario[[#This Row],[Columna1]]*Inventario[[#This Row],[precio]]</f>
        <v>28</v>
      </c>
    </row>
    <row r="98" spans="2:8" x14ac:dyDescent="0.2">
      <c r="B98" s="1">
        <v>7501079016419</v>
      </c>
      <c r="C98" s="1" t="s">
        <v>130</v>
      </c>
      <c r="D98" s="1">
        <v>10</v>
      </c>
      <c r="E98" s="1">
        <v>2</v>
      </c>
      <c r="F98" s="1">
        <f>Inventario[[#This Row],[entradas]]-Inventario[[#This Row],[salidas]]</f>
        <v>8</v>
      </c>
      <c r="G98" s="1">
        <v>7</v>
      </c>
      <c r="H98" s="1">
        <f>Inventario[[#This Row],[Columna1]]*Inventario[[#This Row],[precio]]</f>
        <v>56</v>
      </c>
    </row>
    <row r="99" spans="2:8" x14ac:dyDescent="0.2">
      <c r="B99" s="1">
        <v>7501079016150</v>
      </c>
      <c r="C99" s="1" t="s">
        <v>131</v>
      </c>
      <c r="D99" s="1">
        <v>6</v>
      </c>
      <c r="E99" s="1">
        <v>5</v>
      </c>
      <c r="F99" s="1">
        <f>Inventario[[#This Row],[entradas]]-Inventario[[#This Row],[salidas]]</f>
        <v>1</v>
      </c>
      <c r="G99" s="1">
        <v>7</v>
      </c>
      <c r="H99" s="1">
        <f>Inventario[[#This Row],[Columna1]]*Inventario[[#This Row],[precio]]</f>
        <v>7</v>
      </c>
    </row>
    <row r="100" spans="2:8" x14ac:dyDescent="0.2">
      <c r="B100" s="1">
        <v>7501079011117</v>
      </c>
      <c r="C100" s="1" t="s">
        <v>132</v>
      </c>
      <c r="D100" s="1">
        <v>10</v>
      </c>
      <c r="E100" s="1">
        <v>4</v>
      </c>
      <c r="F100" s="1">
        <f>Inventario[[#This Row],[entradas]]-Inventario[[#This Row],[salidas]]</f>
        <v>6</v>
      </c>
      <c r="G100" s="1">
        <v>7</v>
      </c>
      <c r="H100" s="1">
        <f>Inventario[[#This Row],[Columna1]]*Inventario[[#This Row],[precio]]</f>
        <v>42</v>
      </c>
    </row>
    <row r="101" spans="2:8" x14ac:dyDescent="0.2">
      <c r="B101" s="1">
        <v>7501079011001</v>
      </c>
      <c r="C101" s="1" t="s">
        <v>133</v>
      </c>
      <c r="D101" s="1">
        <v>24</v>
      </c>
      <c r="E101" s="1">
        <v>7</v>
      </c>
      <c r="F101" s="1">
        <f>Inventario[[#This Row],[entradas]]-Inventario[[#This Row],[salidas]]</f>
        <v>17</v>
      </c>
      <c r="G101" s="1">
        <v>7</v>
      </c>
      <c r="H101" s="1">
        <f>Inventario[[#This Row],[Columna1]]*Inventario[[#This Row],[precio]]</f>
        <v>119</v>
      </c>
    </row>
    <row r="102" spans="2:8" x14ac:dyDescent="0.2">
      <c r="B102" s="1">
        <v>7501079016051</v>
      </c>
      <c r="C102" s="1" t="s">
        <v>134</v>
      </c>
      <c r="D102" s="1">
        <v>24</v>
      </c>
      <c r="E102" s="1">
        <v>11</v>
      </c>
      <c r="F102" s="1">
        <f>Inventario[[#This Row],[entradas]]-Inventario[[#This Row],[salidas]]</f>
        <v>13</v>
      </c>
      <c r="G102" s="1">
        <v>7</v>
      </c>
      <c r="H102" s="1">
        <f>Inventario[[#This Row],[Columna1]]*Inventario[[#This Row],[precio]]</f>
        <v>91</v>
      </c>
    </row>
    <row r="103" spans="2:8" x14ac:dyDescent="0.2">
      <c r="B103" s="1">
        <v>7501079016587</v>
      </c>
      <c r="C103" s="1" t="s">
        <v>135</v>
      </c>
      <c r="D103" s="1">
        <v>6</v>
      </c>
      <c r="E103" s="1">
        <v>5</v>
      </c>
      <c r="F103" s="1">
        <f>Inventario[[#This Row],[entradas]]-Inventario[[#This Row],[salidas]]</f>
        <v>1</v>
      </c>
      <c r="G103" s="1">
        <v>7</v>
      </c>
      <c r="H103" s="1">
        <f>Inventario[[#This Row],[Columna1]]*Inventario[[#This Row],[precio]]</f>
        <v>7</v>
      </c>
    </row>
    <row r="104" spans="2:8" x14ac:dyDescent="0.2">
      <c r="B104" s="1">
        <v>7501079011667</v>
      </c>
      <c r="C104" s="1" t="s">
        <v>136</v>
      </c>
      <c r="D104" s="1">
        <v>6</v>
      </c>
      <c r="E104" s="1">
        <v>4</v>
      </c>
      <c r="F104" s="1">
        <f>Inventario[[#This Row],[entradas]]-Inventario[[#This Row],[salidas]]</f>
        <v>2</v>
      </c>
      <c r="G104" s="1">
        <v>7</v>
      </c>
      <c r="H104" s="1">
        <f>Inventario[[#This Row],[Columna1]]*Inventario[[#This Row],[precio]]</f>
        <v>14</v>
      </c>
    </row>
    <row r="105" spans="2:8" x14ac:dyDescent="0.2">
      <c r="B105" s="1">
        <v>7501079016136</v>
      </c>
      <c r="C105" s="1" t="s">
        <v>137</v>
      </c>
      <c r="D105" s="1">
        <v>24</v>
      </c>
      <c r="E105" s="1">
        <v>16</v>
      </c>
      <c r="F105" s="1">
        <f>Inventario[[#This Row],[entradas]]-Inventario[[#This Row],[salidas]]</f>
        <v>8</v>
      </c>
      <c r="G105" s="1">
        <v>7</v>
      </c>
      <c r="H105" s="1">
        <f>Inventario[[#This Row],[Columna1]]*Inventario[[#This Row],[precio]]</f>
        <v>56</v>
      </c>
    </row>
    <row r="106" spans="2:8" x14ac:dyDescent="0.2">
      <c r="B106" s="1">
        <v>7501079016211</v>
      </c>
      <c r="C106" s="1" t="s">
        <v>138</v>
      </c>
      <c r="D106" s="1">
        <v>48</v>
      </c>
      <c r="E106" s="1">
        <v>21</v>
      </c>
      <c r="F106" s="1">
        <f>Inventario[[#This Row],[entradas]]-Inventario[[#This Row],[salidas]]</f>
        <v>27</v>
      </c>
      <c r="G106" s="1">
        <v>7</v>
      </c>
      <c r="H106" s="1">
        <f>Inventario[[#This Row],[Columna1]]*Inventario[[#This Row],[precio]]</f>
        <v>189</v>
      </c>
    </row>
    <row r="107" spans="2:8" x14ac:dyDescent="0.2">
      <c r="B107" s="1">
        <v>7501003339171</v>
      </c>
      <c r="C107" s="1" t="s">
        <v>139</v>
      </c>
      <c r="D107" s="1">
        <v>60</v>
      </c>
      <c r="E107" s="1">
        <v>38</v>
      </c>
      <c r="F107" s="1">
        <f>Inventario[[#This Row],[entradas]]-Inventario[[#This Row],[salidas]]</f>
        <v>22</v>
      </c>
      <c r="G107" s="1">
        <v>1</v>
      </c>
      <c r="H107" s="1">
        <f>Inventario[[#This Row],[Columna1]]*Inventario[[#This Row],[precio]]</f>
        <v>22</v>
      </c>
    </row>
    <row r="108" spans="2:8" x14ac:dyDescent="0.2">
      <c r="B108" s="1">
        <v>7501005180504</v>
      </c>
      <c r="C108" s="1" t="s">
        <v>140</v>
      </c>
      <c r="D108" s="1">
        <v>20</v>
      </c>
      <c r="E108" s="1">
        <v>17</v>
      </c>
      <c r="F108" s="1">
        <f>Inventario[[#This Row],[entradas]]-Inventario[[#This Row],[salidas]]</f>
        <v>3</v>
      </c>
      <c r="G108" s="1">
        <v>6</v>
      </c>
      <c r="H108" s="1">
        <f>Inventario[[#This Row],[Columna1]]*Inventario[[#This Row],[precio]]</f>
        <v>18</v>
      </c>
    </row>
    <row r="109" spans="2:8" x14ac:dyDescent="0.2">
      <c r="B109" s="1">
        <v>750100518036</v>
      </c>
      <c r="C109" s="1" t="s">
        <v>141</v>
      </c>
      <c r="D109" s="1">
        <v>40</v>
      </c>
      <c r="E109" s="1">
        <v>23</v>
      </c>
      <c r="F109" s="1">
        <f>Inventario[[#This Row],[entradas]]-Inventario[[#This Row],[salidas]]</f>
        <v>17</v>
      </c>
      <c r="G109" s="1">
        <v>6</v>
      </c>
      <c r="H109" s="1">
        <f>Inventario[[#This Row],[Columna1]]*Inventario[[#This Row],[precio]]</f>
        <v>102</v>
      </c>
    </row>
    <row r="110" spans="2:8" x14ac:dyDescent="0.2">
      <c r="B110" s="1">
        <v>41789001864</v>
      </c>
      <c r="C110" s="1" t="s">
        <v>11</v>
      </c>
      <c r="D110" s="1">
        <v>24</v>
      </c>
      <c r="E110" s="1">
        <v>14</v>
      </c>
      <c r="F110" s="1">
        <f>Inventario[[#This Row],[entradas]]-Inventario[[#This Row],[salidas]]</f>
        <v>10</v>
      </c>
      <c r="G110" s="1">
        <v>11</v>
      </c>
      <c r="H110" s="1">
        <f>Inventario[[#This Row],[Columna1]]*Inventario[[#This Row],[precio]]</f>
        <v>110</v>
      </c>
    </row>
    <row r="111" spans="2:8" x14ac:dyDescent="0.2">
      <c r="B111" s="1">
        <v>41789001987</v>
      </c>
      <c r="C111" s="1" t="s">
        <v>12</v>
      </c>
      <c r="D111" s="1">
        <v>36</v>
      </c>
      <c r="E111" s="1">
        <v>8</v>
      </c>
      <c r="F111" s="1">
        <f>Inventario[[#This Row],[entradas]]-Inventario[[#This Row],[salidas]]</f>
        <v>28</v>
      </c>
      <c r="G111" s="1">
        <v>11</v>
      </c>
      <c r="H111" s="1">
        <f>Inventario[[#This Row],[Columna1]]*Inventario[[#This Row],[precio]]</f>
        <v>308</v>
      </c>
    </row>
    <row r="112" spans="2:8" x14ac:dyDescent="0.2">
      <c r="B112" s="1">
        <v>41789001918</v>
      </c>
      <c r="C112" s="1" t="s">
        <v>13</v>
      </c>
      <c r="D112" s="1">
        <v>12</v>
      </c>
      <c r="E112" s="1">
        <v>2</v>
      </c>
      <c r="F112" s="1">
        <f>Inventario[[#This Row],[entradas]]-Inventario[[#This Row],[salidas]]</f>
        <v>10</v>
      </c>
      <c r="G112" s="1">
        <v>11</v>
      </c>
      <c r="H112" s="1">
        <f>Inventario[[#This Row],[Columna1]]*Inventario[[#This Row],[precio]]</f>
        <v>110</v>
      </c>
    </row>
    <row r="113" spans="1:8" x14ac:dyDescent="0.2">
      <c r="B113" s="1">
        <v>70662247143</v>
      </c>
      <c r="C113" s="1" t="s">
        <v>14</v>
      </c>
      <c r="D113" s="1">
        <v>6</v>
      </c>
      <c r="E113" s="1">
        <f>SUMIFS(Salidas[Cantidad],Salidas[Codigo],Inventario[[#This Row],[Codigo]])</f>
        <v>0</v>
      </c>
      <c r="F113" s="1">
        <f>Inventario[[#This Row],[entradas]]-Inventario[[#This Row],[salidas]]</f>
        <v>6</v>
      </c>
      <c r="G113" s="1">
        <v>10</v>
      </c>
      <c r="H113" s="1">
        <f>Inventario[[#This Row],[Columna1]]*Inventario[[#This Row],[precio]]</f>
        <v>60</v>
      </c>
    </row>
    <row r="114" spans="1:8" x14ac:dyDescent="0.2">
      <c r="B114" s="1">
        <v>7506205802355</v>
      </c>
      <c r="C114" s="1" t="s">
        <v>142</v>
      </c>
      <c r="D114" s="1">
        <v>12</v>
      </c>
      <c r="E114" s="1">
        <v>7</v>
      </c>
      <c r="F114" s="1">
        <f>Inventario[[#This Row],[entradas]]-Inventario[[#This Row],[salidas]]</f>
        <v>5</v>
      </c>
      <c r="G114" s="1">
        <v>5</v>
      </c>
      <c r="H114" s="1">
        <f>Inventario[[#This Row],[Columna1]]*Inventario[[#This Row],[precio]]</f>
        <v>25</v>
      </c>
    </row>
    <row r="115" spans="1:8" x14ac:dyDescent="0.2">
      <c r="B115" s="1">
        <v>7501005106801</v>
      </c>
      <c r="C115" s="1" t="s">
        <v>143</v>
      </c>
      <c r="D115" s="1">
        <v>5</v>
      </c>
      <c r="E115" s="1">
        <f>SUMIFS(Salidas[Cantidad],Salidas[Codigo],Inventario[[#This Row],[Codigo]])</f>
        <v>0</v>
      </c>
      <c r="F115" s="1">
        <f>Inventario[[#This Row],[entradas]]-Inventario[[#This Row],[salidas]]</f>
        <v>5</v>
      </c>
      <c r="G115" s="1">
        <v>7</v>
      </c>
      <c r="H115" s="1">
        <f>Inventario[[#This Row],[Columna1]]*Inventario[[#This Row],[precio]]</f>
        <v>35</v>
      </c>
    </row>
    <row r="116" spans="1:8" x14ac:dyDescent="0.2">
      <c r="B116" s="1">
        <v>7501005145442</v>
      </c>
      <c r="C116" s="1" t="s">
        <v>144</v>
      </c>
      <c r="D116" s="1">
        <v>5</v>
      </c>
      <c r="E116" s="1">
        <v>0</v>
      </c>
      <c r="F116" s="1">
        <f>Inventario[[#This Row],[entradas]]-Inventario[[#This Row],[salidas]]</f>
        <v>5</v>
      </c>
      <c r="G116" s="1">
        <v>7</v>
      </c>
      <c r="H116" s="1">
        <f>Inventario[[#This Row],[Columna1]]*Inventario[[#This Row],[precio]]</f>
        <v>35</v>
      </c>
    </row>
    <row r="117" spans="1:8" x14ac:dyDescent="0.2">
      <c r="B117" s="1">
        <v>7501005106979</v>
      </c>
      <c r="C117" s="1" t="s">
        <v>145</v>
      </c>
      <c r="D117" s="1">
        <v>5</v>
      </c>
      <c r="E117" s="1">
        <v>2</v>
      </c>
      <c r="F117" s="1">
        <f>Inventario[[#This Row],[entradas]]-Inventario[[#This Row],[salidas]]</f>
        <v>3</v>
      </c>
      <c r="G117" s="1">
        <v>7</v>
      </c>
      <c r="H117" s="1">
        <f>Inventario[[#This Row],[Columna1]]*Inventario[[#This Row],[precio]]</f>
        <v>21</v>
      </c>
    </row>
    <row r="118" spans="1:8" x14ac:dyDescent="0.2">
      <c r="B118" s="1">
        <v>7501005107150</v>
      </c>
      <c r="C118" s="1" t="s">
        <v>146</v>
      </c>
      <c r="D118" s="1">
        <v>5</v>
      </c>
      <c r="E118" s="1">
        <f>SUMIFS(Salidas[Cantidad],Salidas[Codigo],Inventario[[#This Row],[Codigo]])</f>
        <v>0</v>
      </c>
      <c r="F118" s="1">
        <f>Inventario[[#This Row],[entradas]]-Inventario[[#This Row],[salidas]]</f>
        <v>5</v>
      </c>
      <c r="G118" s="1">
        <v>7</v>
      </c>
      <c r="H118" s="1">
        <f>Inventario[[#This Row],[Columna1]]*Inventario[[#This Row],[precio]]</f>
        <v>35</v>
      </c>
    </row>
    <row r="119" spans="1:8" x14ac:dyDescent="0.2">
      <c r="B119" s="1">
        <v>7501005107013</v>
      </c>
      <c r="C119" s="1" t="s">
        <v>147</v>
      </c>
      <c r="D119" s="1">
        <v>5</v>
      </c>
      <c r="E119" s="1">
        <v>3</v>
      </c>
      <c r="F119" s="1">
        <f>Inventario[[#This Row],[entradas]]-Inventario[[#This Row],[salidas]]</f>
        <v>2</v>
      </c>
      <c r="G119" s="1">
        <v>7</v>
      </c>
      <c r="H119" s="1">
        <f>Inventario[[#This Row],[Columna1]]*Inventario[[#This Row],[precio]]</f>
        <v>14</v>
      </c>
    </row>
    <row r="120" spans="1:8" x14ac:dyDescent="0.2">
      <c r="B120" s="1">
        <v>7501005110242</v>
      </c>
      <c r="C120" s="1" t="s">
        <v>148</v>
      </c>
      <c r="D120" s="1">
        <v>10</v>
      </c>
      <c r="E120" s="1">
        <v>8</v>
      </c>
      <c r="F120" s="1">
        <f>Inventario[[#This Row],[entradas]]-Inventario[[#This Row],[salidas]]</f>
        <v>2</v>
      </c>
      <c r="G120" s="1">
        <v>7</v>
      </c>
      <c r="H120" s="1">
        <f>Inventario[[#This Row],[Columna1]]*Inventario[[#This Row],[precio]]</f>
        <v>14</v>
      </c>
    </row>
    <row r="121" spans="1:8" x14ac:dyDescent="0.2">
      <c r="B121" s="1">
        <v>7501069210766</v>
      </c>
      <c r="C121" s="1" t="s">
        <v>149</v>
      </c>
      <c r="D121" s="1">
        <v>10</v>
      </c>
      <c r="E121" s="1">
        <v>6</v>
      </c>
      <c r="F121" s="1">
        <f>Inventario[[#This Row],[entradas]]-Inventario[[#This Row],[salidas]]</f>
        <v>4</v>
      </c>
      <c r="G121" s="1">
        <v>12</v>
      </c>
      <c r="H121" s="1">
        <f>Inventario[[#This Row],[Columna1]]*Inventario[[#This Row],[precio]]</f>
        <v>48</v>
      </c>
    </row>
    <row r="122" spans="1:8" x14ac:dyDescent="0.2">
      <c r="B122" s="1">
        <v>7501079334124</v>
      </c>
      <c r="C122" s="1" t="s">
        <v>150</v>
      </c>
      <c r="D122" s="1">
        <v>10</v>
      </c>
      <c r="E122" s="1">
        <v>1</v>
      </c>
      <c r="F122" s="1">
        <f>Inventario[[#This Row],[entradas]]-Inventario[[#This Row],[salidas]]</f>
        <v>9</v>
      </c>
      <c r="G122" s="1">
        <v>25</v>
      </c>
      <c r="H122" s="1">
        <f>Inventario[[#This Row],[Columna1]]*Inventario[[#This Row],[precio]]</f>
        <v>225</v>
      </c>
    </row>
    <row r="123" spans="1:8" x14ac:dyDescent="0.2">
      <c r="B123" s="1">
        <v>7501761810455</v>
      </c>
      <c r="C123" s="1" t="s">
        <v>151</v>
      </c>
      <c r="D123" s="1">
        <v>24</v>
      </c>
      <c r="E123" s="1">
        <v>13</v>
      </c>
      <c r="F123" s="1">
        <f>Inventario[[#This Row],[entradas]]-Inventario[[#This Row],[salidas]]</f>
        <v>11</v>
      </c>
      <c r="G123" s="1">
        <v>14</v>
      </c>
      <c r="H123" s="1">
        <f>Inventario[[#This Row],[Columna1]]*Inventario[[#This Row],[precio]]</f>
        <v>154</v>
      </c>
    </row>
    <row r="124" spans="1:8" x14ac:dyDescent="0.2">
      <c r="B124" s="1">
        <v>7501079300914</v>
      </c>
      <c r="C124" s="1" t="s">
        <v>152</v>
      </c>
      <c r="D124" s="1">
        <v>25</v>
      </c>
      <c r="E124" s="1">
        <v>23</v>
      </c>
      <c r="F124" s="1">
        <f>Inventario[[#This Row],[entradas]]-Inventario[[#This Row],[salidas]]</f>
        <v>2</v>
      </c>
      <c r="G124" s="1">
        <v>27</v>
      </c>
      <c r="H124" s="1">
        <f>Inventario[[#This Row],[Columna1]]*Inventario[[#This Row],[precio]]</f>
        <v>54</v>
      </c>
    </row>
    <row r="125" spans="1:8" x14ac:dyDescent="0.2">
      <c r="A125" s="7"/>
      <c r="B125" s="1">
        <v>34587030013</v>
      </c>
      <c r="C125" s="1" t="s">
        <v>153</v>
      </c>
      <c r="D125" s="1">
        <v>12</v>
      </c>
      <c r="E125" s="1">
        <v>8</v>
      </c>
      <c r="F125" s="1">
        <f>Inventario[[#This Row],[entradas]]-Inventario[[#This Row],[salidas]]</f>
        <v>4</v>
      </c>
      <c r="G125" s="1">
        <v>12</v>
      </c>
      <c r="H125" s="1">
        <f>Inventario[[#This Row],[Columna1]]*Inventario[[#This Row],[precio]]</f>
        <v>48</v>
      </c>
    </row>
    <row r="126" spans="1:8" x14ac:dyDescent="0.2">
      <c r="B126" s="1">
        <v>7501586300018</v>
      </c>
      <c r="C126" s="1" t="s">
        <v>154</v>
      </c>
      <c r="D126" s="1">
        <v>12</v>
      </c>
      <c r="E126" s="1">
        <v>7</v>
      </c>
      <c r="F126" s="1">
        <f>Inventario[[#This Row],[entradas]]-Inventario[[#This Row],[salidas]]</f>
        <v>5</v>
      </c>
      <c r="G126" s="1">
        <v>14</v>
      </c>
      <c r="H126" s="1">
        <f>Inventario[[#This Row],[Columna1]]*Inventario[[#This Row],[precio]]</f>
        <v>70</v>
      </c>
    </row>
    <row r="127" spans="1:8" x14ac:dyDescent="0.2">
      <c r="B127" s="1">
        <v>7503024706000</v>
      </c>
      <c r="C127" s="1" t="s">
        <v>155</v>
      </c>
      <c r="D127" s="1">
        <v>80</v>
      </c>
      <c r="E127" s="1">
        <v>49</v>
      </c>
      <c r="F127" s="1">
        <f>Inventario[[#This Row],[entradas]]-Inventario[[#This Row],[salidas]]</f>
        <v>31</v>
      </c>
      <c r="G127" s="1">
        <v>34</v>
      </c>
      <c r="H127" s="1">
        <f>Inventario[[#This Row],[Columna1]]*Inventario[[#This Row],[precio]]</f>
        <v>1054</v>
      </c>
    </row>
    <row r="128" spans="1:8" x14ac:dyDescent="0.2">
      <c r="A128" s="7"/>
      <c r="B128" s="1">
        <v>7622210254672</v>
      </c>
      <c r="C128" s="1" t="s">
        <v>15</v>
      </c>
      <c r="D128" s="1">
        <v>10</v>
      </c>
      <c r="E128" s="1">
        <v>3</v>
      </c>
      <c r="F128" s="1">
        <f>Inventario[[#This Row],[entradas]]-Inventario[[#This Row],[salidas]]</f>
        <v>7</v>
      </c>
      <c r="G128" s="1">
        <v>5</v>
      </c>
      <c r="H128" s="1">
        <f>Inventario[[#This Row],[Columna1]]*Inventario[[#This Row],[precio]]</f>
        <v>35</v>
      </c>
    </row>
    <row r="129" spans="1:8" x14ac:dyDescent="0.2">
      <c r="A129" s="7"/>
      <c r="B129" s="1">
        <v>7622210253576</v>
      </c>
      <c r="C129" s="1" t="s">
        <v>21</v>
      </c>
      <c r="D129" s="1">
        <v>10</v>
      </c>
      <c r="E129" s="1">
        <v>7</v>
      </c>
      <c r="F129" s="1">
        <f>Inventario[[#This Row],[entradas]]-Inventario[[#This Row],[salidas]]</f>
        <v>3</v>
      </c>
      <c r="G129" s="1">
        <v>5</v>
      </c>
      <c r="H129" s="1">
        <f>Inventario[[#This Row],[Columna1]]*Inventario[[#This Row],[precio]]</f>
        <v>15</v>
      </c>
    </row>
    <row r="130" spans="1:8" x14ac:dyDescent="0.2">
      <c r="A130" s="7"/>
      <c r="B130" s="1">
        <v>7622210255310</v>
      </c>
      <c r="C130" s="1" t="s">
        <v>16</v>
      </c>
      <c r="D130" s="1">
        <v>10</v>
      </c>
      <c r="E130" s="1">
        <v>9</v>
      </c>
      <c r="F130" s="1">
        <f>Inventario[[#This Row],[entradas]]-Inventario[[#This Row],[salidas]]</f>
        <v>1</v>
      </c>
      <c r="G130" s="1">
        <v>5</v>
      </c>
      <c r="H130" s="1">
        <f>Inventario[[#This Row],[Columna1]]*Inventario[[#This Row],[precio]]</f>
        <v>5</v>
      </c>
    </row>
    <row r="131" spans="1:8" x14ac:dyDescent="0.2">
      <c r="A131" s="7"/>
      <c r="B131" s="1">
        <v>7622210253453</v>
      </c>
      <c r="C131" s="1" t="s">
        <v>17</v>
      </c>
      <c r="D131" s="1">
        <v>30</v>
      </c>
      <c r="E131" s="1">
        <v>17</v>
      </c>
      <c r="F131" s="1">
        <f>Inventario[[#This Row],[entradas]]-Inventario[[#This Row],[salidas]]</f>
        <v>13</v>
      </c>
      <c r="G131" s="1">
        <v>5</v>
      </c>
      <c r="H131" s="1">
        <f>Inventario[[#This Row],[Columna1]]*Inventario[[#This Row],[precio]]</f>
        <v>65</v>
      </c>
    </row>
    <row r="132" spans="1:8" x14ac:dyDescent="0.2">
      <c r="A132" s="7"/>
      <c r="B132" s="1">
        <v>7622210254481</v>
      </c>
      <c r="C132" s="1" t="s">
        <v>18</v>
      </c>
      <c r="D132" s="1">
        <v>30</v>
      </c>
      <c r="E132" s="1">
        <v>9</v>
      </c>
      <c r="F132" s="1">
        <f>Inventario[[#This Row],[entradas]]-Inventario[[#This Row],[salidas]]</f>
        <v>21</v>
      </c>
      <c r="G132" s="1">
        <v>5</v>
      </c>
      <c r="H132" s="1">
        <f>Inventario[[#This Row],[Columna1]]*Inventario[[#This Row],[precio]]</f>
        <v>105</v>
      </c>
    </row>
    <row r="133" spans="1:8" x14ac:dyDescent="0.2">
      <c r="A133" s="7"/>
      <c r="B133" s="1">
        <v>7622210255679</v>
      </c>
      <c r="C133" s="1" t="s">
        <v>19</v>
      </c>
      <c r="D133" s="1">
        <v>10</v>
      </c>
      <c r="E133" s="1">
        <v>3</v>
      </c>
      <c r="F133" s="1">
        <f>Inventario[[#This Row],[entradas]]-Inventario[[#This Row],[salidas]]</f>
        <v>7</v>
      </c>
      <c r="G133" s="1">
        <v>5</v>
      </c>
      <c r="H133" s="1">
        <f>Inventario[[#This Row],[Columna1]]*Inventario[[#This Row],[precio]]</f>
        <v>35</v>
      </c>
    </row>
    <row r="134" spans="1:8" x14ac:dyDescent="0.2">
      <c r="A134" s="7"/>
      <c r="B134" s="1">
        <v>7622210253361</v>
      </c>
      <c r="C134" s="1" t="s">
        <v>20</v>
      </c>
      <c r="D134" s="1">
        <v>30</v>
      </c>
      <c r="E134" s="1">
        <v>23</v>
      </c>
      <c r="F134" s="1">
        <f>Inventario[[#This Row],[entradas]]-Inventario[[#This Row],[salidas]]</f>
        <v>7</v>
      </c>
      <c r="G134" s="1">
        <v>5</v>
      </c>
      <c r="H134" s="1">
        <f>Inventario[[#This Row],[Columna1]]*Inventario[[#This Row],[precio]]</f>
        <v>35</v>
      </c>
    </row>
    <row r="135" spans="1:8" x14ac:dyDescent="0.2">
      <c r="B135" s="1">
        <v>735257002582</v>
      </c>
      <c r="C135" s="1" t="s">
        <v>22</v>
      </c>
      <c r="D135" s="1">
        <v>20</v>
      </c>
      <c r="E135" s="1">
        <v>6</v>
      </c>
      <c r="F135" s="1">
        <f>Inventario[[#This Row],[entradas]]-Inventario[[#This Row],[salidas]]</f>
        <v>14</v>
      </c>
      <c r="G135" s="1">
        <v>10</v>
      </c>
      <c r="H135" s="1">
        <f>Inventario[[#This Row],[Columna1]]*Inventario[[#This Row],[precio]]</f>
        <v>140</v>
      </c>
    </row>
    <row r="136" spans="1:8" x14ac:dyDescent="0.2">
      <c r="B136" s="1">
        <v>735257002520</v>
      </c>
      <c r="C136" s="1" t="s">
        <v>23</v>
      </c>
      <c r="D136" s="1">
        <v>10</v>
      </c>
      <c r="E136" s="1">
        <v>1</v>
      </c>
      <c r="F136" s="1">
        <f>Inventario[[#This Row],[entradas]]-Inventario[[#This Row],[salidas]]</f>
        <v>9</v>
      </c>
      <c r="G136" s="1">
        <v>10</v>
      </c>
      <c r="H136" s="1">
        <f>Inventario[[#This Row],[Columna1]]*Inventario[[#This Row],[precio]]</f>
        <v>90</v>
      </c>
    </row>
    <row r="137" spans="1:8" x14ac:dyDescent="0.2">
      <c r="B137" s="1">
        <v>735257002667</v>
      </c>
      <c r="C137" s="1" t="s">
        <v>24</v>
      </c>
      <c r="D137" s="1">
        <v>10</v>
      </c>
      <c r="E137" s="1">
        <v>3</v>
      </c>
      <c r="F137" s="1">
        <f>Inventario[[#This Row],[entradas]]-Inventario[[#This Row],[salidas]]</f>
        <v>7</v>
      </c>
      <c r="G137" s="1">
        <v>10</v>
      </c>
      <c r="H137" s="1">
        <f>Inventario[[#This Row],[Columna1]]*Inventario[[#This Row],[precio]]</f>
        <v>70</v>
      </c>
    </row>
    <row r="138" spans="1:8" x14ac:dyDescent="0.2">
      <c r="B138" s="1">
        <v>735257002452</v>
      </c>
      <c r="C138" s="1" t="s">
        <v>25</v>
      </c>
      <c r="D138" s="1">
        <v>10</v>
      </c>
      <c r="E138" s="1">
        <v>8</v>
      </c>
      <c r="F138" s="1">
        <f>Inventario[[#This Row],[entradas]]-Inventario[[#This Row],[salidas]]</f>
        <v>2</v>
      </c>
      <c r="G138" s="1">
        <v>10</v>
      </c>
      <c r="H138" s="1">
        <f>Inventario[[#This Row],[Columna1]]*Inventario[[#This Row],[precio]]</f>
        <v>20</v>
      </c>
    </row>
    <row r="139" spans="1:8" x14ac:dyDescent="0.2">
      <c r="B139" s="1">
        <v>735257002575</v>
      </c>
      <c r="C139" s="1" t="s">
        <v>26</v>
      </c>
      <c r="D139" s="1">
        <v>10</v>
      </c>
      <c r="E139" s="1">
        <v>2</v>
      </c>
      <c r="F139" s="1">
        <f>Inventario[[#This Row],[entradas]]-Inventario[[#This Row],[salidas]]</f>
        <v>8</v>
      </c>
      <c r="G139" s="1">
        <v>10</v>
      </c>
      <c r="H139" s="1">
        <f>Inventario[[#This Row],[Columna1]]*Inventario[[#This Row],[precio]]</f>
        <v>80</v>
      </c>
    </row>
    <row r="140" spans="1:8" x14ac:dyDescent="0.2">
      <c r="B140" s="1">
        <v>735257002537</v>
      </c>
      <c r="C140" s="1" t="s">
        <v>27</v>
      </c>
      <c r="D140" s="1">
        <v>10</v>
      </c>
      <c r="E140" s="1">
        <f>SUMIFS(Salidas[Cantidad],Salidas[Codigo],Inventario[[#This Row],[Codigo]])</f>
        <v>0</v>
      </c>
      <c r="F140" s="1">
        <f>Inventario[[#This Row],[entradas]]-Inventario[[#This Row],[salidas]]</f>
        <v>10</v>
      </c>
      <c r="G140" s="1">
        <v>10</v>
      </c>
      <c r="H140" s="1">
        <f>Inventario[[#This Row],[Columna1]]*Inventario[[#This Row],[precio]]</f>
        <v>100</v>
      </c>
    </row>
    <row r="141" spans="1:8" x14ac:dyDescent="0.2">
      <c r="B141" s="1">
        <v>735257002490</v>
      </c>
      <c r="C141" s="1" t="s">
        <v>28</v>
      </c>
      <c r="D141" s="1">
        <v>10</v>
      </c>
      <c r="E141" s="1">
        <v>9</v>
      </c>
      <c r="F141" s="1">
        <f>Inventario[[#This Row],[entradas]]-Inventario[[#This Row],[salidas]]</f>
        <v>1</v>
      </c>
      <c r="G141" s="1">
        <v>10</v>
      </c>
      <c r="H141" s="1">
        <f>Inventario[[#This Row],[Columna1]]*Inventario[[#This Row],[precio]]</f>
        <v>10</v>
      </c>
    </row>
    <row r="142" spans="1:8" x14ac:dyDescent="0.2">
      <c r="B142" s="1">
        <v>735257002476</v>
      </c>
      <c r="C142" s="1" t="s">
        <v>29</v>
      </c>
      <c r="D142" s="1">
        <v>10</v>
      </c>
      <c r="E142" s="1">
        <v>7</v>
      </c>
      <c r="F142" s="1">
        <f>Inventario[[#This Row],[entradas]]-Inventario[[#This Row],[salidas]]</f>
        <v>3</v>
      </c>
      <c r="G142" s="1">
        <v>10</v>
      </c>
      <c r="H142" s="1">
        <f>Inventario[[#This Row],[Columna1]]*Inventario[[#This Row],[precio]]</f>
        <v>30</v>
      </c>
    </row>
    <row r="143" spans="1:8" x14ac:dyDescent="0.2">
      <c r="B143" s="1">
        <v>735257002650</v>
      </c>
      <c r="C143" s="1" t="s">
        <v>34</v>
      </c>
      <c r="D143" s="1">
        <v>10</v>
      </c>
      <c r="E143" s="1">
        <v>3</v>
      </c>
      <c r="F143" s="1">
        <f>Inventario[[#This Row],[entradas]]-Inventario[[#This Row],[salidas]]</f>
        <v>7</v>
      </c>
      <c r="G143" s="1">
        <v>10</v>
      </c>
      <c r="H143" s="1">
        <f>Inventario[[#This Row],[Columna1]]*Inventario[[#This Row],[precio]]</f>
        <v>70</v>
      </c>
    </row>
    <row r="144" spans="1:8" x14ac:dyDescent="0.2">
      <c r="B144" s="1">
        <v>735257002940</v>
      </c>
      <c r="C144" s="1" t="s">
        <v>33</v>
      </c>
      <c r="D144" s="1">
        <v>6</v>
      </c>
      <c r="E144" s="1">
        <f>SUMIFS(Salidas[Cantidad],Salidas[Codigo],Inventario[[#This Row],[Codigo]])</f>
        <v>0</v>
      </c>
      <c r="F144" s="1">
        <f>Inventario[[#This Row],[entradas]]-Inventario[[#This Row],[salidas]]</f>
        <v>6</v>
      </c>
      <c r="G144" s="1">
        <v>10</v>
      </c>
      <c r="H144" s="1">
        <f>Inventario[[#This Row],[Columna1]]*Inventario[[#This Row],[precio]]</f>
        <v>60</v>
      </c>
    </row>
    <row r="145" spans="1:8" x14ac:dyDescent="0.2">
      <c r="B145" s="1">
        <v>735257002629</v>
      </c>
      <c r="C145" s="1" t="s">
        <v>32</v>
      </c>
      <c r="D145" s="1">
        <v>10</v>
      </c>
      <c r="E145" s="1">
        <f>SUMIFS(Salidas[Cantidad],Salidas[Codigo],Inventario[[#This Row],[Codigo]])</f>
        <v>0</v>
      </c>
      <c r="F145" s="1">
        <f>Inventario[[#This Row],[entradas]]-Inventario[[#This Row],[salidas]]</f>
        <v>10</v>
      </c>
      <c r="G145" s="1">
        <v>10</v>
      </c>
      <c r="H145" s="1">
        <f>Inventario[[#This Row],[Columna1]]*Inventario[[#This Row],[precio]]</f>
        <v>100</v>
      </c>
    </row>
    <row r="146" spans="1:8" x14ac:dyDescent="0.2">
      <c r="B146" s="1">
        <v>735257002704</v>
      </c>
      <c r="C146" s="1" t="s">
        <v>31</v>
      </c>
      <c r="D146" s="1">
        <v>10</v>
      </c>
      <c r="E146" s="1">
        <v>6</v>
      </c>
      <c r="F146" s="1">
        <f>Inventario[[#This Row],[entradas]]-Inventario[[#This Row],[salidas]]</f>
        <v>4</v>
      </c>
      <c r="G146" s="1">
        <v>10</v>
      </c>
      <c r="H146" s="1">
        <f>Inventario[[#This Row],[Columna1]]*Inventario[[#This Row],[precio]]</f>
        <v>40</v>
      </c>
    </row>
    <row r="147" spans="1:8" x14ac:dyDescent="0.2">
      <c r="B147" s="1">
        <v>735257002643</v>
      </c>
      <c r="C147" s="1" t="s">
        <v>30</v>
      </c>
      <c r="D147" s="1">
        <v>10</v>
      </c>
      <c r="E147" s="1">
        <v>4</v>
      </c>
      <c r="F147" s="1">
        <f>Inventario[[#This Row],[entradas]]-Inventario[[#This Row],[salidas]]</f>
        <v>6</v>
      </c>
      <c r="G147" s="1">
        <v>10</v>
      </c>
      <c r="H147" s="1">
        <f>Inventario[[#This Row],[Columna1]]*Inventario[[#This Row],[precio]]</f>
        <v>60</v>
      </c>
    </row>
    <row r="148" spans="1:8" x14ac:dyDescent="0.2">
      <c r="B148" s="1" t="s">
        <v>35</v>
      </c>
      <c r="C148" s="1"/>
      <c r="D148" s="1">
        <f>SUMIFS(Entradas[Cantidad],Entradas[Codigo],Inventario[[#This Row],[Codigo]])</f>
        <v>0</v>
      </c>
      <c r="E148" s="1">
        <f>SUMIFS(Salidas[Cantidad],Salidas[Codigo],Inventario[[#This Row],[Codigo]])</f>
        <v>0</v>
      </c>
      <c r="F148" s="1">
        <f>Inventario[[#This Row],[entradas]]-Inventario[[#This Row],[salidas]]</f>
        <v>0</v>
      </c>
      <c r="G148" s="1"/>
      <c r="H148" s="1">
        <f>Inventario[[#This Row],[Columna1]]*Inventario[[#This Row],[precio]]</f>
        <v>0</v>
      </c>
    </row>
    <row r="149" spans="1:8" x14ac:dyDescent="0.2">
      <c r="B149" s="1">
        <v>7509546079158</v>
      </c>
      <c r="C149" s="1" t="s">
        <v>103</v>
      </c>
      <c r="D149" s="1">
        <v>12</v>
      </c>
      <c r="E149" s="1">
        <v>4</v>
      </c>
      <c r="F149" s="1">
        <f>Inventario[[#This Row],[entradas]]-Inventario[[#This Row],[salidas]]</f>
        <v>8</v>
      </c>
      <c r="G149" s="1">
        <v>20</v>
      </c>
      <c r="H149" s="1">
        <f>Inventario[[#This Row],[Columna1]]*Inventario[[#This Row],[precio]]</f>
        <v>160</v>
      </c>
    </row>
    <row r="150" spans="1:8" x14ac:dyDescent="0.2">
      <c r="B150" s="1">
        <v>7509546067513</v>
      </c>
      <c r="C150" s="1" t="s">
        <v>104</v>
      </c>
      <c r="D150" s="1">
        <v>12</v>
      </c>
      <c r="E150" s="1">
        <v>8</v>
      </c>
      <c r="F150" s="1">
        <f>Inventario[[#This Row],[entradas]]-Inventario[[#This Row],[salidas]]</f>
        <v>4</v>
      </c>
      <c r="G150" s="1">
        <v>20</v>
      </c>
      <c r="H150" s="1">
        <f>Inventario[[#This Row],[Columna1]]*Inventario[[#This Row],[precio]]</f>
        <v>80</v>
      </c>
    </row>
    <row r="151" spans="1:8" x14ac:dyDescent="0.2">
      <c r="B151" s="1">
        <v>7501025414450</v>
      </c>
      <c r="C151" s="1" t="s">
        <v>105</v>
      </c>
      <c r="D151" s="1">
        <v>4</v>
      </c>
      <c r="E151" s="1">
        <v>0</v>
      </c>
      <c r="F151" s="1">
        <f>Inventario[[#This Row],[entradas]]-Inventario[[#This Row],[salidas]]</f>
        <v>4</v>
      </c>
      <c r="G151" s="1">
        <v>18</v>
      </c>
      <c r="H151" s="1">
        <f>Inventario[[#This Row],[Columna1]]*Inventario[[#This Row],[precio]]</f>
        <v>72</v>
      </c>
    </row>
    <row r="152" spans="1:8" x14ac:dyDescent="0.2">
      <c r="B152" s="1">
        <v>7501025414153</v>
      </c>
      <c r="C152" s="1" t="s">
        <v>106</v>
      </c>
      <c r="D152" s="1">
        <v>4</v>
      </c>
      <c r="E152" s="1">
        <v>2</v>
      </c>
      <c r="F152" s="1">
        <f>Inventario[[#This Row],[entradas]]-Inventario[[#This Row],[salidas]]</f>
        <v>2</v>
      </c>
      <c r="G152" s="1">
        <v>18</v>
      </c>
      <c r="H152" s="1">
        <f>Inventario[[#This Row],[Columna1]]*Inventario[[#This Row],[precio]]</f>
        <v>36</v>
      </c>
    </row>
    <row r="153" spans="1:8" x14ac:dyDescent="0.2">
      <c r="B153" s="1">
        <v>7501025443979</v>
      </c>
      <c r="C153" s="1" t="s">
        <v>107</v>
      </c>
      <c r="D153" s="1">
        <v>4</v>
      </c>
      <c r="E153" s="1">
        <v>1</v>
      </c>
      <c r="F153" s="1">
        <f>Inventario[[#This Row],[entradas]]-Inventario[[#This Row],[salidas]]</f>
        <v>3</v>
      </c>
      <c r="G153" s="1">
        <v>18</v>
      </c>
      <c r="H153" s="1">
        <f>Inventario[[#This Row],[Columna1]]*Inventario[[#This Row],[precio]]</f>
        <v>54</v>
      </c>
    </row>
    <row r="154" spans="1:8" x14ac:dyDescent="0.2">
      <c r="B154" s="1">
        <v>7501025414054</v>
      </c>
      <c r="C154" s="1" t="s">
        <v>108</v>
      </c>
      <c r="D154" s="1">
        <v>4</v>
      </c>
      <c r="E154" s="1">
        <f>SUMIFS(Salidas[Cantidad],Salidas[Codigo],Inventario[[#This Row],[Codigo]])</f>
        <v>0</v>
      </c>
      <c r="F154" s="1">
        <f>Inventario[[#This Row],[entradas]]-Inventario[[#This Row],[salidas]]</f>
        <v>4</v>
      </c>
      <c r="G154" s="1">
        <v>18</v>
      </c>
      <c r="H154" s="1">
        <f>Inventario[[#This Row],[Columna1]]*Inventario[[#This Row],[precio]]</f>
        <v>72</v>
      </c>
    </row>
    <row r="155" spans="1:8" x14ac:dyDescent="0.2">
      <c r="B155" s="1">
        <v>7501025414207</v>
      </c>
      <c r="C155" s="1" t="s">
        <v>109</v>
      </c>
      <c r="D155" s="1">
        <v>4</v>
      </c>
      <c r="E155" s="1">
        <v>2</v>
      </c>
      <c r="F155" s="1">
        <f>Inventario[[#This Row],[entradas]]-Inventario[[#This Row],[salidas]]</f>
        <v>2</v>
      </c>
      <c r="G155" s="1">
        <v>18</v>
      </c>
      <c r="H155" s="1">
        <f>Inventario[[#This Row],[Columna1]]*Inventario[[#This Row],[precio]]</f>
        <v>36</v>
      </c>
    </row>
    <row r="156" spans="1:8" x14ac:dyDescent="0.2">
      <c r="B156" s="1">
        <v>7501025414108</v>
      </c>
      <c r="C156" s="1" t="s">
        <v>165</v>
      </c>
      <c r="D156" s="1">
        <v>4</v>
      </c>
      <c r="E156" s="1">
        <f>SUMIFS(Salidas[Cantidad],Salidas[Codigo],Inventario[[#This Row],[Codigo]])</f>
        <v>0</v>
      </c>
      <c r="F156" s="1">
        <f>Inventario[[#This Row],[entradas]]-Inventario[[#This Row],[salidas]]</f>
        <v>4</v>
      </c>
      <c r="G156" s="1">
        <v>18</v>
      </c>
      <c r="H156" s="1">
        <f>Inventario[[#This Row],[Columna1]]*Inventario[[#This Row],[precio]]</f>
        <v>72</v>
      </c>
    </row>
    <row r="157" spans="1:8" x14ac:dyDescent="0.2">
      <c r="B157" s="1">
        <v>750102541302</v>
      </c>
      <c r="C157" s="1" t="s">
        <v>166</v>
      </c>
      <c r="D157" s="1">
        <v>4</v>
      </c>
      <c r="E157" s="1">
        <v>1</v>
      </c>
      <c r="F157" s="1">
        <f>Inventario[[#This Row],[entradas]]-Inventario[[#This Row],[salidas]]</f>
        <v>3</v>
      </c>
      <c r="G157" s="1">
        <v>18</v>
      </c>
      <c r="H157" s="1">
        <f>Inventario[[#This Row],[Columna1]]*Inventario[[#This Row],[precio]]</f>
        <v>54</v>
      </c>
    </row>
    <row r="158" spans="1:8" x14ac:dyDescent="0.2">
      <c r="A158" s="7"/>
      <c r="B158" s="1">
        <v>7501841000462</v>
      </c>
      <c r="C158" s="1" t="s">
        <v>167</v>
      </c>
      <c r="D158" s="1">
        <v>24</v>
      </c>
      <c r="E158" s="1">
        <v>13</v>
      </c>
      <c r="F158" s="1">
        <f>Inventario[[#This Row],[entradas]]-Inventario[[#This Row],[salidas]]</f>
        <v>11</v>
      </c>
      <c r="G158" s="1">
        <v>17</v>
      </c>
      <c r="H158" s="1">
        <f>Inventario[[#This Row],[Columna1]]*Inventario[[#This Row],[precio]]</f>
        <v>187</v>
      </c>
    </row>
    <row r="159" spans="1:8" x14ac:dyDescent="0.2">
      <c r="A159" s="7"/>
      <c r="B159" s="1">
        <v>7503010473312</v>
      </c>
      <c r="C159" s="1" t="s">
        <v>168</v>
      </c>
      <c r="D159" s="1">
        <v>24</v>
      </c>
      <c r="E159" s="1">
        <v>8</v>
      </c>
      <c r="F159" s="1">
        <f>Inventario[[#This Row],[entradas]]-Inventario[[#This Row],[salidas]]</f>
        <v>16</v>
      </c>
      <c r="G159" s="1">
        <v>10</v>
      </c>
      <c r="H159" s="1">
        <f>Inventario[[#This Row],[Columna1]]*Inventario[[#This Row],[precio]]</f>
        <v>160</v>
      </c>
    </row>
    <row r="160" spans="1:8" x14ac:dyDescent="0.2">
      <c r="B160" s="1">
        <v>41333666426</v>
      </c>
      <c r="C160" s="1" t="s">
        <v>169</v>
      </c>
      <c r="D160" s="1">
        <v>36</v>
      </c>
      <c r="E160" s="1">
        <v>34</v>
      </c>
      <c r="F160" s="1">
        <f>Inventario[[#This Row],[entradas]]-Inventario[[#This Row],[salidas]]</f>
        <v>2</v>
      </c>
      <c r="G160" s="1">
        <v>14</v>
      </c>
      <c r="H160" s="1">
        <f>Inventario[[#This Row],[Columna1]]*Inventario[[#This Row],[precio]]</f>
        <v>28</v>
      </c>
    </row>
    <row r="161" spans="1:8" x14ac:dyDescent="0.2">
      <c r="B161" s="1">
        <v>41333428482</v>
      </c>
      <c r="C161" s="1" t="s">
        <v>170</v>
      </c>
      <c r="D161" s="1">
        <v>36</v>
      </c>
      <c r="E161" s="1">
        <v>35</v>
      </c>
      <c r="F161" s="1">
        <f>Inventario[[#This Row],[entradas]]-Inventario[[#This Row],[salidas]]</f>
        <v>1</v>
      </c>
      <c r="G161" s="1">
        <v>15</v>
      </c>
      <c r="H161" s="1">
        <f>Inventario[[#This Row],[Columna1]]*Inventario[[#This Row],[precio]]</f>
        <v>15</v>
      </c>
    </row>
    <row r="162" spans="1:8" x14ac:dyDescent="0.2">
      <c r="A162" s="7"/>
      <c r="B162" s="1">
        <v>99072101661</v>
      </c>
      <c r="C162" s="1" t="s">
        <v>171</v>
      </c>
      <c r="D162" s="1">
        <v>24</v>
      </c>
      <c r="E162" s="1">
        <v>18</v>
      </c>
      <c r="F162" s="1">
        <f>Inventario[[#This Row],[entradas]]-Inventario[[#This Row],[salidas]]</f>
        <v>6</v>
      </c>
      <c r="G162" s="1">
        <v>11</v>
      </c>
      <c r="H162" s="1">
        <f>Inventario[[#This Row],[Columna1]]*Inventario[[#This Row],[precio]]</f>
        <v>66</v>
      </c>
    </row>
    <row r="163" spans="1:8" x14ac:dyDescent="0.2">
      <c r="B163" s="1">
        <v>7501032940102</v>
      </c>
      <c r="C163" s="1" t="s">
        <v>172</v>
      </c>
      <c r="D163" s="1">
        <v>24</v>
      </c>
      <c r="E163" s="1">
        <v>21</v>
      </c>
      <c r="F163" s="1">
        <f>Inventario[[#This Row],[entradas]]-Inventario[[#This Row],[salidas]]</f>
        <v>3</v>
      </c>
      <c r="G163" s="1">
        <v>10</v>
      </c>
      <c r="H163" s="1">
        <f>Inventario[[#This Row],[Columna1]]*Inventario[[#This Row],[precio]]</f>
        <v>30</v>
      </c>
    </row>
    <row r="164" spans="1:8" x14ac:dyDescent="0.2">
      <c r="B164" s="1">
        <v>706347000870</v>
      </c>
      <c r="C164" s="1" t="s">
        <v>173</v>
      </c>
      <c r="D164" s="1">
        <v>10</v>
      </c>
      <c r="E164" s="1">
        <v>5</v>
      </c>
      <c r="F164" s="1">
        <f>Inventario[[#This Row],[entradas]]-Inventario[[#This Row],[salidas]]</f>
        <v>5</v>
      </c>
      <c r="G164" s="1">
        <v>17</v>
      </c>
      <c r="H164" s="1">
        <f>Inventario[[#This Row],[Columna1]]*Inventario[[#This Row],[precio]]</f>
        <v>85</v>
      </c>
    </row>
    <row r="165" spans="1:8" x14ac:dyDescent="0.2">
      <c r="B165" s="1">
        <v>718644080707</v>
      </c>
      <c r="C165" s="1" t="s">
        <v>174</v>
      </c>
      <c r="D165" s="1">
        <v>10</v>
      </c>
      <c r="E165" s="1">
        <v>3</v>
      </c>
      <c r="F165" s="1">
        <f>Inventario[[#This Row],[entradas]]-Inventario[[#This Row],[salidas]]</f>
        <v>7</v>
      </c>
      <c r="G165" s="1">
        <v>18</v>
      </c>
      <c r="H165" s="1">
        <f>Inventario[[#This Row],[Columna1]]*Inventario[[#This Row],[precio]]</f>
        <v>126</v>
      </c>
    </row>
    <row r="166" spans="1:8" x14ac:dyDescent="0.2">
      <c r="B166" s="1">
        <v>5720200000485720</v>
      </c>
      <c r="C166" s="1" t="s">
        <v>175</v>
      </c>
      <c r="D166" s="1">
        <v>6</v>
      </c>
      <c r="E166" s="1">
        <v>4</v>
      </c>
      <c r="F166" s="1">
        <f>Inventario[[#This Row],[entradas]]-Inventario[[#This Row],[salidas]]</f>
        <v>2</v>
      </c>
      <c r="G166" s="1">
        <v>15</v>
      </c>
      <c r="H166" s="1">
        <f>Inventario[[#This Row],[Columna1]]*Inventario[[#This Row],[precio]]</f>
        <v>30</v>
      </c>
    </row>
    <row r="167" spans="1:8" x14ac:dyDescent="0.2">
      <c r="B167" s="1">
        <v>734474102013</v>
      </c>
      <c r="C167" s="1" t="s">
        <v>176</v>
      </c>
      <c r="D167" s="1">
        <v>12</v>
      </c>
      <c r="E167" s="1">
        <v>2</v>
      </c>
      <c r="F167" s="1">
        <f>Inventario[[#This Row],[entradas]]-Inventario[[#This Row],[salidas]]</f>
        <v>10</v>
      </c>
      <c r="G167" s="1">
        <v>20</v>
      </c>
      <c r="H167" s="1">
        <f>Inventario[[#This Row],[Columna1]]*Inventario[[#This Row],[precio]]</f>
        <v>200</v>
      </c>
    </row>
    <row r="168" spans="1:8" x14ac:dyDescent="0.2">
      <c r="B168" s="1">
        <v>7401035906464</v>
      </c>
      <c r="C168" s="1" t="s">
        <v>177</v>
      </c>
      <c r="D168" s="1">
        <v>6</v>
      </c>
      <c r="E168" s="1">
        <v>5</v>
      </c>
      <c r="F168" s="1">
        <f>Inventario[[#This Row],[entradas]]-Inventario[[#This Row],[salidas]]</f>
        <v>1</v>
      </c>
      <c r="G168" s="1">
        <v>11</v>
      </c>
      <c r="H168" s="1">
        <f>Inventario[[#This Row],[Columna1]]*Inventario[[#This Row],[precio]]</f>
        <v>11</v>
      </c>
    </row>
    <row r="169" spans="1:8" x14ac:dyDescent="0.2">
      <c r="B169" s="1">
        <v>7501035910034</v>
      </c>
      <c r="C169" s="1" t="s">
        <v>178</v>
      </c>
      <c r="D169" s="1">
        <v>6</v>
      </c>
      <c r="E169" s="1">
        <v>2</v>
      </c>
      <c r="F169" s="1">
        <f>Inventario[[#This Row],[entradas]]-Inventario[[#This Row],[salidas]]</f>
        <v>4</v>
      </c>
      <c r="G169" s="1">
        <v>20</v>
      </c>
      <c r="H169" s="1">
        <f>Inventario[[#This Row],[Columna1]]*Inventario[[#This Row],[precio]]</f>
        <v>80</v>
      </c>
    </row>
    <row r="170" spans="1:8" x14ac:dyDescent="0.2">
      <c r="B170" s="1">
        <v>7501035910041</v>
      </c>
      <c r="C170" s="1" t="s">
        <v>179</v>
      </c>
      <c r="D170" s="1">
        <v>6</v>
      </c>
      <c r="E170" s="1">
        <f>SUMIFS(Salidas[Cantidad],Salidas[Codigo],Inventario[[#This Row],[Codigo]])</f>
        <v>0</v>
      </c>
      <c r="F170" s="1">
        <f>Inventario[[#This Row],[entradas]]-Inventario[[#This Row],[salidas]]</f>
        <v>6</v>
      </c>
      <c r="G170" s="1">
        <v>20</v>
      </c>
      <c r="H170" s="1">
        <f>Inventario[[#This Row],[Columna1]]*Inventario[[#This Row],[precio]]</f>
        <v>120</v>
      </c>
    </row>
    <row r="171" spans="1:8" x14ac:dyDescent="0.2">
      <c r="B171" s="1">
        <v>7509546051956</v>
      </c>
      <c r="C171" s="1" t="s">
        <v>180</v>
      </c>
      <c r="D171" s="1">
        <v>6</v>
      </c>
      <c r="E171" s="1">
        <v>3</v>
      </c>
      <c r="F171" s="1">
        <f>Inventario[[#This Row],[entradas]]-Inventario[[#This Row],[salidas]]</f>
        <v>3</v>
      </c>
      <c r="G171" s="1">
        <v>20</v>
      </c>
      <c r="H171" s="1">
        <f>Inventario[[#This Row],[Columna1]]*Inventario[[#This Row],[precio]]</f>
        <v>60</v>
      </c>
    </row>
    <row r="172" spans="1:8" x14ac:dyDescent="0.2">
      <c r="B172" s="1">
        <v>7509546008202</v>
      </c>
      <c r="C172" s="1" t="s">
        <v>181</v>
      </c>
      <c r="D172" s="1">
        <v>6</v>
      </c>
      <c r="E172" s="1">
        <v>4</v>
      </c>
      <c r="F172" s="1">
        <f>Inventario[[#This Row],[entradas]]-Inventario[[#This Row],[salidas]]</f>
        <v>2</v>
      </c>
      <c r="G172" s="1">
        <v>20</v>
      </c>
      <c r="H172" s="1">
        <f>Inventario[[#This Row],[Columna1]]*Inventario[[#This Row],[precio]]</f>
        <v>40</v>
      </c>
    </row>
    <row r="173" spans="1:8" x14ac:dyDescent="0.2">
      <c r="B173" s="1">
        <v>7509546008295</v>
      </c>
      <c r="C173" s="1" t="s">
        <v>182</v>
      </c>
      <c r="D173" s="1">
        <v>6</v>
      </c>
      <c r="E173" s="1">
        <f>SUMIFS(Salidas[Cantidad],Salidas[Codigo],Inventario[[#This Row],[Codigo]])</f>
        <v>0</v>
      </c>
      <c r="F173" s="1">
        <f>Inventario[[#This Row],[entradas]]-Inventario[[#This Row],[salidas]]</f>
        <v>6</v>
      </c>
      <c r="G173" s="1">
        <v>20</v>
      </c>
      <c r="H173" s="1">
        <f>Inventario[[#This Row],[Columna1]]*Inventario[[#This Row],[precio]]</f>
        <v>120</v>
      </c>
    </row>
    <row r="174" spans="1:8" x14ac:dyDescent="0.2">
      <c r="B174" s="1">
        <v>7501025440282</v>
      </c>
      <c r="C174" s="1" t="s">
        <v>183</v>
      </c>
      <c r="D174" s="1">
        <v>8</v>
      </c>
      <c r="E174" s="1">
        <v>1</v>
      </c>
      <c r="F174" s="1">
        <f>Inventario[[#This Row],[entradas]]-Inventario[[#This Row],[salidas]]</f>
        <v>7</v>
      </c>
      <c r="G174" s="1">
        <v>12</v>
      </c>
      <c r="H174" s="1">
        <f>Inventario[[#This Row],[Columna1]]*Inventario[[#This Row],[precio]]</f>
        <v>84</v>
      </c>
    </row>
    <row r="175" spans="1:8" x14ac:dyDescent="0.2">
      <c r="B175" s="1">
        <v>7501025440640</v>
      </c>
      <c r="C175" s="1" t="s">
        <v>184</v>
      </c>
      <c r="D175" s="1">
        <v>8</v>
      </c>
      <c r="E175" s="1">
        <v>3</v>
      </c>
      <c r="F175" s="1">
        <f>Inventario[[#This Row],[entradas]]-Inventario[[#This Row],[salidas]]</f>
        <v>5</v>
      </c>
      <c r="G175" s="1">
        <v>12</v>
      </c>
      <c r="H175" s="1">
        <f>Inventario[[#This Row],[Columna1]]*Inventario[[#This Row],[precio]]</f>
        <v>60</v>
      </c>
    </row>
    <row r="176" spans="1:8" x14ac:dyDescent="0.2">
      <c r="B176" s="1">
        <v>7501025400156</v>
      </c>
      <c r="C176" s="1" t="s">
        <v>185</v>
      </c>
      <c r="D176" s="1">
        <v>4</v>
      </c>
      <c r="E176" s="1">
        <f>SUMIFS(Salidas[Cantidad],Salidas[Codigo],Inventario[[#This Row],[Codigo]])</f>
        <v>0</v>
      </c>
      <c r="F176" s="1">
        <f>Inventario[[#This Row],[entradas]]-Inventario[[#This Row],[salidas]]</f>
        <v>4</v>
      </c>
      <c r="G176" s="1">
        <v>20</v>
      </c>
      <c r="H176" s="1">
        <f>Inventario[[#This Row],[Columna1]]*Inventario[[#This Row],[precio]]</f>
        <v>80</v>
      </c>
    </row>
    <row r="177" spans="2:8" x14ac:dyDescent="0.2">
      <c r="B177" s="1">
        <v>7501025400088</v>
      </c>
      <c r="C177" s="1" t="s">
        <v>186</v>
      </c>
      <c r="D177" s="1">
        <v>4</v>
      </c>
      <c r="E177" s="1">
        <f>SUMIFS(Salidas[Cantidad],Salidas[Codigo],Inventario[[#This Row],[Codigo]])</f>
        <v>0</v>
      </c>
      <c r="F177" s="1">
        <f>Inventario[[#This Row],[entradas]]-Inventario[[#This Row],[salidas]]</f>
        <v>4</v>
      </c>
      <c r="G177" s="1">
        <v>20</v>
      </c>
      <c r="H177" s="1">
        <f>Inventario[[#This Row],[Columna1]]*Inventario[[#This Row],[precio]]</f>
        <v>80</v>
      </c>
    </row>
    <row r="178" spans="2:8" x14ac:dyDescent="0.2">
      <c r="B178" s="1">
        <v>7501025400187</v>
      </c>
      <c r="C178" s="1" t="s">
        <v>187</v>
      </c>
      <c r="D178" s="1">
        <v>4</v>
      </c>
      <c r="E178" s="1">
        <f>SUMIFS(Salidas[Cantidad],Salidas[Codigo],Inventario[[#This Row],[Codigo]])</f>
        <v>0</v>
      </c>
      <c r="F178" s="1">
        <f>Inventario[[#This Row],[entradas]]-Inventario[[#This Row],[salidas]]</f>
        <v>4</v>
      </c>
      <c r="G178" s="1">
        <v>20</v>
      </c>
      <c r="H178" s="1">
        <f>Inventario[[#This Row],[Columna1]]*Inventario[[#This Row],[precio]]</f>
        <v>80</v>
      </c>
    </row>
    <row r="179" spans="2:8" x14ac:dyDescent="0.2">
      <c r="B179" s="1">
        <v>7501025462017</v>
      </c>
      <c r="C179" s="1" t="s">
        <v>188</v>
      </c>
      <c r="D179" s="1">
        <v>12</v>
      </c>
      <c r="E179" s="1">
        <v>2</v>
      </c>
      <c r="F179" s="1">
        <f>Inventario[[#This Row],[entradas]]-Inventario[[#This Row],[salidas]]</f>
        <v>10</v>
      </c>
      <c r="G179" s="1">
        <v>19</v>
      </c>
      <c r="H179" s="1">
        <f>Inventario[[#This Row],[Columna1]]*Inventario[[#This Row],[precio]]</f>
        <v>190</v>
      </c>
    </row>
    <row r="180" spans="2:8" x14ac:dyDescent="0.2">
      <c r="B180" s="1">
        <v>7501025403027</v>
      </c>
      <c r="C180" s="1" t="s">
        <v>189</v>
      </c>
      <c r="D180" s="1">
        <v>24</v>
      </c>
      <c r="E180" s="1">
        <v>6</v>
      </c>
      <c r="F180" s="1">
        <f>Inventario[[#This Row],[entradas]]-Inventario[[#This Row],[salidas]]</f>
        <v>18</v>
      </c>
      <c r="G180" s="1">
        <v>12</v>
      </c>
      <c r="H180" s="1">
        <f>Inventario[[#This Row],[Columna1]]*Inventario[[#This Row],[precio]]</f>
        <v>216</v>
      </c>
    </row>
    <row r="181" spans="2:8" x14ac:dyDescent="0.2">
      <c r="B181" s="1">
        <v>75000615</v>
      </c>
      <c r="C181" s="1" t="s">
        <v>190</v>
      </c>
      <c r="D181" s="1">
        <v>12</v>
      </c>
      <c r="E181" s="1">
        <v>11</v>
      </c>
      <c r="F181" s="1">
        <f>Inventario[[#This Row],[entradas]]-Inventario[[#This Row],[salidas]]</f>
        <v>1</v>
      </c>
      <c r="G181" s="1">
        <v>12</v>
      </c>
      <c r="H181" s="1">
        <f>Inventario[[#This Row],[Columna1]]*Inventario[[#This Row],[precio]]</f>
        <v>12</v>
      </c>
    </row>
    <row r="182" spans="2:8" x14ac:dyDescent="0.2">
      <c r="B182" s="1">
        <v>75000608</v>
      </c>
      <c r="C182" s="1" t="s">
        <v>191</v>
      </c>
      <c r="D182" s="1">
        <v>24</v>
      </c>
      <c r="E182" s="1">
        <v>3</v>
      </c>
      <c r="F182" s="1">
        <f>Inventario[[#This Row],[entradas]]-Inventario[[#This Row],[salidas]]</f>
        <v>21</v>
      </c>
      <c r="G182" s="1">
        <v>8</v>
      </c>
      <c r="H182" s="1">
        <f>Inventario[[#This Row],[Columna1]]*Inventario[[#This Row],[precio]]</f>
        <v>168</v>
      </c>
    </row>
    <row r="183" spans="2:8" x14ac:dyDescent="0.2">
      <c r="B183" s="1">
        <v>7501025400927</v>
      </c>
      <c r="C183" s="1" t="s">
        <v>192</v>
      </c>
      <c r="D183" s="1">
        <v>12</v>
      </c>
      <c r="E183" s="1">
        <v>1</v>
      </c>
      <c r="F183" s="1">
        <f>Inventario[[#This Row],[entradas]]-Inventario[[#This Row],[salidas]]</f>
        <v>11</v>
      </c>
      <c r="G183" s="1">
        <v>12</v>
      </c>
      <c r="H183" s="1">
        <f>Inventario[[#This Row],[Columna1]]*Inventario[[#This Row],[precio]]</f>
        <v>132</v>
      </c>
    </row>
    <row r="184" spans="2:8" x14ac:dyDescent="0.2">
      <c r="B184" s="1">
        <v>7501025400941</v>
      </c>
      <c r="C184" s="1" t="s">
        <v>193</v>
      </c>
      <c r="D184" s="1">
        <v>24</v>
      </c>
      <c r="E184" s="1">
        <f>SUMIFS(Salidas[Cantidad],Salidas[Codigo],Inventario[[#This Row],[Codigo]])</f>
        <v>0</v>
      </c>
      <c r="F184" s="1">
        <f>Inventario[[#This Row],[entradas]]-Inventario[[#This Row],[salidas]]</f>
        <v>24</v>
      </c>
      <c r="G184" s="1">
        <v>21</v>
      </c>
      <c r="H184" s="1">
        <f>Inventario[[#This Row],[Columna1]]*Inventario[[#This Row],[precio]]</f>
        <v>504</v>
      </c>
    </row>
    <row r="185" spans="2:8" x14ac:dyDescent="0.2">
      <c r="B185" s="1">
        <v>7501841000516</v>
      </c>
      <c r="C185" s="1" t="s">
        <v>194</v>
      </c>
      <c r="D185" s="1">
        <v>10</v>
      </c>
      <c r="E185" s="1">
        <v>6</v>
      </c>
      <c r="F185" s="1">
        <f>Inventario[[#This Row],[entradas]]-Inventario[[#This Row],[salidas]]</f>
        <v>4</v>
      </c>
      <c r="G185" s="1">
        <v>27</v>
      </c>
      <c r="H185" s="1">
        <f>Inventario[[#This Row],[Columna1]]*Inventario[[#This Row],[precio]]</f>
        <v>108</v>
      </c>
    </row>
    <row r="186" spans="2:8" x14ac:dyDescent="0.2">
      <c r="B186" s="1">
        <v>7501026007316</v>
      </c>
      <c r="C186" s="1" t="s">
        <v>195</v>
      </c>
      <c r="D186" s="1">
        <v>24</v>
      </c>
      <c r="E186" s="1">
        <v>14</v>
      </c>
      <c r="F186" s="1">
        <f>Inventario[[#This Row],[entradas]]-Inventario[[#This Row],[salidas]]</f>
        <v>10</v>
      </c>
      <c r="G186" s="1">
        <v>17</v>
      </c>
      <c r="H186" s="1">
        <f>Inventario[[#This Row],[Columna1]]*Inventario[[#This Row],[precio]]</f>
        <v>170</v>
      </c>
    </row>
    <row r="187" spans="2:8" x14ac:dyDescent="0.2">
      <c r="B187" s="1">
        <v>7501026007347</v>
      </c>
      <c r="C187" s="1" t="s">
        <v>156</v>
      </c>
      <c r="D187" s="1">
        <v>24</v>
      </c>
      <c r="E187" s="1">
        <v>11</v>
      </c>
      <c r="F187" s="1">
        <f>Inventario[[#This Row],[entradas]]-Inventario[[#This Row],[salidas]]</f>
        <v>13</v>
      </c>
      <c r="G187" s="1">
        <v>17</v>
      </c>
      <c r="H187" s="1">
        <f>Inventario[[#This Row],[Columna1]]*Inventario[[#This Row],[precio]]</f>
        <v>221</v>
      </c>
    </row>
    <row r="188" spans="2:8" x14ac:dyDescent="0.2">
      <c r="B188" s="1">
        <v>7501026005374</v>
      </c>
      <c r="C188" s="1" t="s">
        <v>157</v>
      </c>
      <c r="D188" s="1">
        <v>24</v>
      </c>
      <c r="E188" s="1">
        <v>8</v>
      </c>
      <c r="F188" s="1">
        <f>Inventario[[#This Row],[entradas]]-Inventario[[#This Row],[salidas]]</f>
        <v>16</v>
      </c>
      <c r="G188" s="1">
        <v>17</v>
      </c>
      <c r="H188" s="1">
        <f>Inventario[[#This Row],[Columna1]]*Inventario[[#This Row],[precio]]</f>
        <v>272</v>
      </c>
    </row>
    <row r="189" spans="2:8" x14ac:dyDescent="0.2">
      <c r="B189" s="1">
        <v>7501026005404</v>
      </c>
      <c r="C189" s="1" t="s">
        <v>158</v>
      </c>
      <c r="D189" s="1">
        <v>24</v>
      </c>
      <c r="E189" s="1">
        <v>15</v>
      </c>
      <c r="F189" s="1">
        <f>Inventario[[#This Row],[entradas]]-Inventario[[#This Row],[salidas]]</f>
        <v>9</v>
      </c>
      <c r="G189" s="1">
        <v>17</v>
      </c>
      <c r="H189" s="1">
        <f>Inventario[[#This Row],[Columna1]]*Inventario[[#This Row],[precio]]</f>
        <v>153</v>
      </c>
    </row>
    <row r="190" spans="2:8" x14ac:dyDescent="0.2">
      <c r="B190" s="1">
        <v>7501026005671</v>
      </c>
      <c r="C190" s="1" t="s">
        <v>159</v>
      </c>
      <c r="D190" s="1">
        <v>24</v>
      </c>
      <c r="E190" s="1">
        <v>19</v>
      </c>
      <c r="F190" s="1">
        <f>Inventario[[#This Row],[entradas]]-Inventario[[#This Row],[salidas]]</f>
        <v>5</v>
      </c>
      <c r="G190" s="1">
        <v>17</v>
      </c>
      <c r="H190" s="1">
        <f>Inventario[[#This Row],[Columna1]]*Inventario[[#This Row],[precio]]</f>
        <v>85</v>
      </c>
    </row>
    <row r="191" spans="2:8" x14ac:dyDescent="0.2">
      <c r="B191" s="1">
        <v>745819006170</v>
      </c>
      <c r="C191" s="1" t="s">
        <v>160</v>
      </c>
      <c r="D191" s="1">
        <v>12</v>
      </c>
      <c r="E191" s="1">
        <v>11</v>
      </c>
      <c r="F191" s="1">
        <f>Inventario[[#This Row],[entradas]]-Inventario[[#This Row],[salidas]]</f>
        <v>1</v>
      </c>
      <c r="G191" s="1">
        <v>14</v>
      </c>
      <c r="H191" s="1">
        <f>Inventario[[#This Row],[Columna1]]*Inventario[[#This Row],[precio]]</f>
        <v>14</v>
      </c>
    </row>
    <row r="192" spans="2:8" x14ac:dyDescent="0.2">
      <c r="B192" s="1">
        <v>7501032901936</v>
      </c>
      <c r="C192" s="1" t="s">
        <v>161</v>
      </c>
      <c r="D192" s="1">
        <v>12</v>
      </c>
      <c r="E192" s="1">
        <v>9</v>
      </c>
      <c r="F192" s="1">
        <f>Inventario[[#This Row],[entradas]]-Inventario[[#This Row],[salidas]]</f>
        <v>3</v>
      </c>
      <c r="G192" s="1">
        <v>45</v>
      </c>
      <c r="H192" s="1">
        <f>Inventario[[#This Row],[Columna1]]*Inventario[[#This Row],[precio]]</f>
        <v>135</v>
      </c>
    </row>
    <row r="193" spans="2:8" x14ac:dyDescent="0.2">
      <c r="B193" s="1">
        <v>7791000031</v>
      </c>
      <c r="C193" s="1" t="s">
        <v>162</v>
      </c>
      <c r="D193" s="1">
        <v>50</v>
      </c>
      <c r="E193" s="1">
        <v>23</v>
      </c>
      <c r="F193" s="1">
        <f>Inventario[[#This Row],[entradas]]-Inventario[[#This Row],[salidas]]</f>
        <v>27</v>
      </c>
      <c r="G193" s="1">
        <v>2</v>
      </c>
      <c r="H193" s="1">
        <f>Inventario[[#This Row],[Columna1]]*Inventario[[#This Row],[precio]]</f>
        <v>54</v>
      </c>
    </row>
    <row r="194" spans="2:8" x14ac:dyDescent="0.2">
      <c r="B194" s="1">
        <v>7501381250045</v>
      </c>
      <c r="C194" s="1" t="s">
        <v>163</v>
      </c>
      <c r="D194" s="1">
        <v>250</v>
      </c>
      <c r="E194" s="1">
        <v>107</v>
      </c>
      <c r="F194" s="1">
        <f>Inventario[[#This Row],[entradas]]-Inventario[[#This Row],[salidas]]</f>
        <v>143</v>
      </c>
      <c r="G194" s="1">
        <v>2</v>
      </c>
      <c r="H194" s="1">
        <f>Inventario[[#This Row],[Columna1]]*Inventario[[#This Row],[precio]]</f>
        <v>286</v>
      </c>
    </row>
    <row r="195" spans="2:8" x14ac:dyDescent="0.2">
      <c r="B195" s="1">
        <v>7501232001306</v>
      </c>
      <c r="C195" s="1" t="s">
        <v>164</v>
      </c>
      <c r="D195" s="1">
        <v>100</v>
      </c>
      <c r="E195" s="1">
        <v>83</v>
      </c>
      <c r="F195" s="1">
        <f>Inventario[[#This Row],[entradas]]-Inventario[[#This Row],[salidas]]</f>
        <v>17</v>
      </c>
      <c r="G195" s="1">
        <v>5</v>
      </c>
      <c r="H195" s="1">
        <f>Inventario[[#This Row],[Columna1]]*Inventario[[#This Row],[precio]]</f>
        <v>85</v>
      </c>
    </row>
    <row r="196" spans="2:8" x14ac:dyDescent="0.2">
      <c r="B196" s="1">
        <v>75036553</v>
      </c>
      <c r="C196" s="1" t="s">
        <v>641</v>
      </c>
      <c r="D196" s="1">
        <v>500</v>
      </c>
      <c r="E196" s="1">
        <v>469</v>
      </c>
      <c r="F196" s="1">
        <f>Inventario[[#This Row],[entradas]]-Inventario[[#This Row],[salidas]]</f>
        <v>31</v>
      </c>
      <c r="G196" s="1">
        <v>2</v>
      </c>
      <c r="H196" s="1">
        <f>Inventario[[#This Row],[Columna1]]*Inventario[[#This Row],[precio]]</f>
        <v>62</v>
      </c>
    </row>
    <row r="197" spans="2:8" x14ac:dyDescent="0.2">
      <c r="B197" s="1">
        <v>7501026026546</v>
      </c>
      <c r="C197" s="1" t="s">
        <v>203</v>
      </c>
      <c r="D197" s="6">
        <v>12</v>
      </c>
      <c r="E197" s="6">
        <v>6</v>
      </c>
      <c r="F197" s="6">
        <f>Inventario[[#This Row],[entradas]]-Inventario[[#This Row],[salidas]]</f>
        <v>6</v>
      </c>
      <c r="G197" s="1">
        <v>27</v>
      </c>
      <c r="H197" s="6">
        <f>Inventario[[#This Row],[Columna1]]*Inventario[[#This Row],[precio]]</f>
        <v>162</v>
      </c>
    </row>
    <row r="198" spans="2:8" x14ac:dyDescent="0.2">
      <c r="B198" s="1">
        <v>7501026026430</v>
      </c>
      <c r="C198" s="1" t="s">
        <v>202</v>
      </c>
      <c r="D198" s="6">
        <v>24</v>
      </c>
      <c r="E198" s="6">
        <v>10</v>
      </c>
      <c r="F198" s="6">
        <f>Inventario[[#This Row],[entradas]]-Inventario[[#This Row],[salidas]]</f>
        <v>14</v>
      </c>
      <c r="G198" s="1">
        <v>17</v>
      </c>
      <c r="H198" s="6">
        <f>Inventario[[#This Row],[Columna1]]*Inventario[[#This Row],[precio]]</f>
        <v>238</v>
      </c>
    </row>
    <row r="199" spans="2:8" x14ac:dyDescent="0.2">
      <c r="B199" s="1">
        <v>7501026026577</v>
      </c>
      <c r="C199" s="1" t="s">
        <v>204</v>
      </c>
      <c r="D199" s="6">
        <v>24</v>
      </c>
      <c r="E199" s="6">
        <v>6</v>
      </c>
      <c r="F199" s="6">
        <f>Inventario[[#This Row],[entradas]]-Inventario[[#This Row],[salidas]]</f>
        <v>18</v>
      </c>
      <c r="G199" s="1">
        <v>10</v>
      </c>
      <c r="H199" s="6">
        <f>Inventario[[#This Row],[Columna1]]*Inventario[[#This Row],[precio]]</f>
        <v>180</v>
      </c>
    </row>
    <row r="200" spans="2:8" x14ac:dyDescent="0.2">
      <c r="B200" s="1">
        <v>7500435120852</v>
      </c>
      <c r="C200" s="1" t="s">
        <v>205</v>
      </c>
      <c r="D200" s="6">
        <v>12</v>
      </c>
      <c r="E200" s="6">
        <f>SUMIFS(Salidas[Cantidad],Salidas[Codigo],Inventario[[#This Row],[Codigo]])</f>
        <v>0</v>
      </c>
      <c r="F200" s="6">
        <f>Inventario[[#This Row],[entradas]]-Inventario[[#This Row],[salidas]]</f>
        <v>12</v>
      </c>
      <c r="G200" s="1">
        <v>30</v>
      </c>
      <c r="H200" s="6">
        <f>Inventario[[#This Row],[Columna1]]*Inventario[[#This Row],[precio]]</f>
        <v>360</v>
      </c>
    </row>
    <row r="201" spans="2:8" x14ac:dyDescent="0.2">
      <c r="B201" s="1">
        <v>7501007455730</v>
      </c>
      <c r="C201" s="1" t="s">
        <v>206</v>
      </c>
      <c r="D201" s="6">
        <v>24</v>
      </c>
      <c r="E201" s="6">
        <v>13</v>
      </c>
      <c r="F201" s="6">
        <f>Inventario[[#This Row],[entradas]]-Inventario[[#This Row],[salidas]]</f>
        <v>11</v>
      </c>
      <c r="G201" s="1">
        <v>17</v>
      </c>
      <c r="H201" s="6">
        <f>Inventario[[#This Row],[Columna1]]*Inventario[[#This Row],[precio]]</f>
        <v>187</v>
      </c>
    </row>
    <row r="202" spans="2:8" x14ac:dyDescent="0.2">
      <c r="B202" s="1">
        <v>7501065908841</v>
      </c>
      <c r="C202" s="1" t="s">
        <v>207</v>
      </c>
      <c r="D202" s="6">
        <v>24</v>
      </c>
      <c r="E202" s="6">
        <v>3</v>
      </c>
      <c r="F202" s="6">
        <f>Inventario[[#This Row],[entradas]]-Inventario[[#This Row],[salidas]]</f>
        <v>21</v>
      </c>
      <c r="G202" s="1">
        <v>11</v>
      </c>
      <c r="H202" s="6">
        <f>Inventario[[#This Row],[Columna1]]*Inventario[[#This Row],[precio]]</f>
        <v>231</v>
      </c>
    </row>
    <row r="203" spans="2:8" x14ac:dyDescent="0.2">
      <c r="B203" s="1">
        <v>7501026027536</v>
      </c>
      <c r="C203" s="1" t="s">
        <v>208</v>
      </c>
      <c r="D203" s="6">
        <v>12</v>
      </c>
      <c r="E203" s="6">
        <v>7</v>
      </c>
      <c r="F203" s="6">
        <f>Inventario[[#This Row],[entradas]]-Inventario[[#This Row],[salidas]]</f>
        <v>5</v>
      </c>
      <c r="G203" s="1">
        <v>27</v>
      </c>
      <c r="H203" s="6">
        <f>Inventario[[#This Row],[Columna1]]*Inventario[[#This Row],[precio]]</f>
        <v>135</v>
      </c>
    </row>
    <row r="204" spans="2:8" x14ac:dyDescent="0.2">
      <c r="B204" s="1">
        <v>7501026027543</v>
      </c>
      <c r="C204" s="1" t="s">
        <v>209</v>
      </c>
      <c r="D204" s="6">
        <v>24</v>
      </c>
      <c r="E204" s="6">
        <v>9</v>
      </c>
      <c r="F204" s="6">
        <f>Inventario[[#This Row],[entradas]]-Inventario[[#This Row],[salidas]]</f>
        <v>15</v>
      </c>
      <c r="G204" s="1">
        <v>17</v>
      </c>
      <c r="H204" s="6">
        <f>Inventario[[#This Row],[Columna1]]*Inventario[[#This Row],[precio]]</f>
        <v>255</v>
      </c>
    </row>
    <row r="205" spans="2:8" x14ac:dyDescent="0.2">
      <c r="B205" s="1">
        <v>7501026004605</v>
      </c>
      <c r="C205" s="1" t="s">
        <v>210</v>
      </c>
      <c r="D205" s="6">
        <v>12</v>
      </c>
      <c r="E205" s="6">
        <v>6</v>
      </c>
      <c r="F205" s="6">
        <f>Inventario[[#This Row],[entradas]]-Inventario[[#This Row],[salidas]]</f>
        <v>6</v>
      </c>
      <c r="G205" s="1">
        <v>28</v>
      </c>
      <c r="H205" s="6">
        <f>Inventario[[#This Row],[Columna1]]*Inventario[[#This Row],[precio]]</f>
        <v>168</v>
      </c>
    </row>
    <row r="206" spans="2:8" x14ac:dyDescent="0.2">
      <c r="B206" s="1">
        <v>7501026004612</v>
      </c>
      <c r="C206" s="1" t="s">
        <v>211</v>
      </c>
      <c r="D206" s="6">
        <v>24</v>
      </c>
      <c r="E206" s="6">
        <v>19</v>
      </c>
      <c r="F206" s="6">
        <f>Inventario[[#This Row],[entradas]]-Inventario[[#This Row],[salidas]]</f>
        <v>5</v>
      </c>
      <c r="G206" s="1">
        <v>17</v>
      </c>
      <c r="H206" s="6">
        <f>Inventario[[#This Row],[Columna1]]*Inventario[[#This Row],[precio]]</f>
        <v>85</v>
      </c>
    </row>
    <row r="207" spans="2:8" x14ac:dyDescent="0.2">
      <c r="B207" s="1">
        <v>7501026004629</v>
      </c>
      <c r="C207" s="1" t="s">
        <v>212</v>
      </c>
      <c r="D207" s="6">
        <v>24</v>
      </c>
      <c r="E207" s="6">
        <v>9</v>
      </c>
      <c r="F207" s="6">
        <f>Inventario[[#This Row],[entradas]]-Inventario[[#This Row],[salidas]]</f>
        <v>15</v>
      </c>
      <c r="G207" s="1">
        <v>10</v>
      </c>
      <c r="H207" s="6">
        <f>Inventario[[#This Row],[Columna1]]*Inventario[[#This Row],[precio]]</f>
        <v>150</v>
      </c>
    </row>
    <row r="208" spans="2:8" x14ac:dyDescent="0.2">
      <c r="B208" s="1" t="s">
        <v>213</v>
      </c>
      <c r="C208" s="1"/>
      <c r="D208" s="6">
        <f>SUMIFS(Entradas[Cantidad],Entradas[Codigo],Inventario[[#This Row],[Codigo]])</f>
        <v>0</v>
      </c>
      <c r="E208" s="6">
        <f>SUMIFS(Salidas[Cantidad],Salidas[Codigo],Inventario[[#This Row],[Codigo]])</f>
        <v>0</v>
      </c>
      <c r="F208" s="6">
        <f>Inventario[[#This Row],[entradas]]-Inventario[[#This Row],[salidas]]</f>
        <v>0</v>
      </c>
      <c r="G208" s="1"/>
      <c r="H208" s="6">
        <f>Inventario[[#This Row],[Columna1]]*Inventario[[#This Row],[precio]]</f>
        <v>0</v>
      </c>
    </row>
    <row r="209" spans="2:8" x14ac:dyDescent="0.2">
      <c r="B209" s="1">
        <v>744831150915</v>
      </c>
      <c r="C209" s="1" t="s">
        <v>214</v>
      </c>
      <c r="D209" s="6">
        <v>24</v>
      </c>
      <c r="E209" s="6">
        <v>7</v>
      </c>
      <c r="F209" s="6">
        <f>Inventario[[#This Row],[entradas]]-Inventario[[#This Row],[salidas]]</f>
        <v>17</v>
      </c>
      <c r="G209" s="1">
        <v>12</v>
      </c>
      <c r="H209" s="6">
        <f>Inventario[[#This Row],[Columna1]]*Inventario[[#This Row],[precio]]</f>
        <v>204</v>
      </c>
    </row>
    <row r="210" spans="2:8" x14ac:dyDescent="0.2">
      <c r="B210" s="1">
        <v>649646900406</v>
      </c>
      <c r="C210" s="1" t="s">
        <v>215</v>
      </c>
      <c r="D210" s="6">
        <v>48</v>
      </c>
      <c r="E210" s="6">
        <v>1</v>
      </c>
      <c r="F210" s="6">
        <f>Inventario[[#This Row],[entradas]]-Inventario[[#This Row],[salidas]]</f>
        <v>47</v>
      </c>
      <c r="G210" s="1">
        <v>12</v>
      </c>
      <c r="H210" s="6">
        <f>Inventario[[#This Row],[Columna1]]*Inventario[[#This Row],[precio]]</f>
        <v>564</v>
      </c>
    </row>
    <row r="211" spans="2:8" x14ac:dyDescent="0.2">
      <c r="B211" s="1">
        <v>7501102280121</v>
      </c>
      <c r="C211" s="1" t="s">
        <v>216</v>
      </c>
      <c r="D211" s="6">
        <v>24</v>
      </c>
      <c r="E211" s="6">
        <v>17</v>
      </c>
      <c r="F211" s="6">
        <f>Inventario[[#This Row],[entradas]]-Inventario[[#This Row],[salidas]]</f>
        <v>7</v>
      </c>
      <c r="G211" s="1">
        <v>20</v>
      </c>
      <c r="H211" s="6">
        <f>Inventario[[#This Row],[Columna1]]*Inventario[[#This Row],[precio]]</f>
        <v>140</v>
      </c>
    </row>
    <row r="212" spans="2:8" x14ac:dyDescent="0.2">
      <c r="B212" s="1">
        <v>7501102280848</v>
      </c>
      <c r="C212" s="1" t="s">
        <v>217</v>
      </c>
      <c r="D212" s="6">
        <v>24</v>
      </c>
      <c r="E212" s="6">
        <v>13</v>
      </c>
      <c r="F212" s="6">
        <f>Inventario[[#This Row],[entradas]]-Inventario[[#This Row],[salidas]]</f>
        <v>11</v>
      </c>
      <c r="G212" s="1">
        <v>19</v>
      </c>
      <c r="H212" s="6">
        <f>Inventario[[#This Row],[Columna1]]*Inventario[[#This Row],[precio]]</f>
        <v>209</v>
      </c>
    </row>
    <row r="213" spans="2:8" x14ac:dyDescent="0.2">
      <c r="B213" s="1">
        <v>7501102280534</v>
      </c>
      <c r="C213" s="1" t="s">
        <v>218</v>
      </c>
      <c r="D213" s="6">
        <v>24</v>
      </c>
      <c r="E213" s="6">
        <v>20</v>
      </c>
      <c r="F213" s="6">
        <f>Inventario[[#This Row],[entradas]]-Inventario[[#This Row],[salidas]]</f>
        <v>4</v>
      </c>
      <c r="G213" s="1">
        <v>16</v>
      </c>
      <c r="H213" s="6">
        <f>Inventario[[#This Row],[Columna1]]*Inventario[[#This Row],[precio]]</f>
        <v>64</v>
      </c>
    </row>
    <row r="214" spans="2:8" x14ac:dyDescent="0.2">
      <c r="B214" s="1">
        <v>744831100750</v>
      </c>
      <c r="C214" s="1" t="s">
        <v>219</v>
      </c>
      <c r="D214" s="6">
        <v>36</v>
      </c>
      <c r="E214" s="6">
        <v>27</v>
      </c>
      <c r="F214" s="6">
        <f>Inventario[[#This Row],[entradas]]-Inventario[[#This Row],[salidas]]</f>
        <v>9</v>
      </c>
      <c r="G214" s="1">
        <v>4</v>
      </c>
      <c r="H214" s="6">
        <f>Inventario[[#This Row],[Columna1]]*Inventario[[#This Row],[precio]]</f>
        <v>36</v>
      </c>
    </row>
    <row r="215" spans="2:8" x14ac:dyDescent="0.2">
      <c r="B215" s="1">
        <v>804360110412</v>
      </c>
      <c r="C215" s="1" t="s">
        <v>220</v>
      </c>
      <c r="D215" s="6">
        <v>20</v>
      </c>
      <c r="E215" s="6">
        <v>8</v>
      </c>
      <c r="F215" s="6">
        <f>Inventario[[#This Row],[entradas]]-Inventario[[#This Row],[salidas]]</f>
        <v>12</v>
      </c>
      <c r="G215" s="1">
        <v>23</v>
      </c>
      <c r="H215" s="6">
        <f>Inventario[[#This Row],[Columna1]]*Inventario[[#This Row],[precio]]</f>
        <v>276</v>
      </c>
    </row>
    <row r="216" spans="2:8" x14ac:dyDescent="0.2">
      <c r="B216" s="1">
        <v>7501431261105</v>
      </c>
      <c r="C216" s="1" t="s">
        <v>221</v>
      </c>
      <c r="D216" s="6">
        <v>48</v>
      </c>
      <c r="E216" s="6">
        <v>41</v>
      </c>
      <c r="F216" s="6">
        <f>Inventario[[#This Row],[entradas]]-Inventario[[#This Row],[salidas]]</f>
        <v>7</v>
      </c>
      <c r="G216" s="1">
        <v>10</v>
      </c>
      <c r="H216" s="6">
        <f>Inventario[[#This Row],[Columna1]]*Inventario[[#This Row],[precio]]</f>
        <v>70</v>
      </c>
    </row>
    <row r="217" spans="2:8" x14ac:dyDescent="0.2">
      <c r="B217" s="1">
        <v>7501431207608</v>
      </c>
      <c r="C217" s="1" t="s">
        <v>222</v>
      </c>
      <c r="D217" s="6">
        <v>15</v>
      </c>
      <c r="E217" s="6">
        <v>11</v>
      </c>
      <c r="F217" s="6">
        <f>Inventario[[#This Row],[entradas]]-Inventario[[#This Row],[salidas]]</f>
        <v>4</v>
      </c>
      <c r="G217" s="1">
        <v>45</v>
      </c>
      <c r="H217" s="6">
        <f>Inventario[[#This Row],[Columna1]]*Inventario[[#This Row],[precio]]</f>
        <v>180</v>
      </c>
    </row>
    <row r="218" spans="2:8" x14ac:dyDescent="0.2">
      <c r="B218" s="1">
        <v>7501049418755</v>
      </c>
      <c r="C218" s="1" t="s">
        <v>223</v>
      </c>
      <c r="D218" s="6">
        <v>15</v>
      </c>
      <c r="E218" s="6">
        <v>8</v>
      </c>
      <c r="F218" s="6">
        <f>Inventario[[#This Row],[entradas]]-Inventario[[#This Row],[salidas]]</f>
        <v>7</v>
      </c>
      <c r="G218" s="1">
        <v>16</v>
      </c>
      <c r="H218" s="6">
        <f>Inventario[[#This Row],[Columna1]]*Inventario[[#This Row],[precio]]</f>
        <v>112</v>
      </c>
    </row>
    <row r="219" spans="2:8" x14ac:dyDescent="0.2">
      <c r="B219" s="1">
        <v>7501049418700</v>
      </c>
      <c r="C219" s="1" t="s">
        <v>224</v>
      </c>
      <c r="D219" s="6">
        <v>48</v>
      </c>
      <c r="E219" s="6">
        <v>35</v>
      </c>
      <c r="F219" s="6">
        <f>Inventario[[#This Row],[entradas]]-Inventario[[#This Row],[salidas]]</f>
        <v>13</v>
      </c>
      <c r="G219" s="1">
        <v>12</v>
      </c>
      <c r="H219" s="6">
        <f>Inventario[[#This Row],[Columna1]]*Inventario[[#This Row],[precio]]</f>
        <v>156</v>
      </c>
    </row>
    <row r="220" spans="2:8" x14ac:dyDescent="0.2">
      <c r="B220" s="1">
        <v>7501091708651</v>
      </c>
      <c r="C220" s="1" t="s">
        <v>225</v>
      </c>
      <c r="D220" s="6">
        <v>15</v>
      </c>
      <c r="E220" s="6">
        <v>2</v>
      </c>
      <c r="F220" s="6">
        <f>Inventario[[#This Row],[entradas]]-Inventario[[#This Row],[salidas]]</f>
        <v>13</v>
      </c>
      <c r="G220" s="1">
        <v>13</v>
      </c>
      <c r="H220" s="6">
        <f>Inventario[[#This Row],[Columna1]]*Inventario[[#This Row],[precio]]</f>
        <v>169</v>
      </c>
    </row>
    <row r="221" spans="2:8" x14ac:dyDescent="0.2">
      <c r="B221" s="1">
        <v>7501431283206</v>
      </c>
      <c r="C221" s="1" t="s">
        <v>226</v>
      </c>
      <c r="D221" s="6">
        <v>20</v>
      </c>
      <c r="E221" s="6">
        <f>SUMIFS(Salidas[Cantidad],Salidas[Codigo],Inventario[[#This Row],[Codigo]])</f>
        <v>0</v>
      </c>
      <c r="F221" s="6">
        <f>Inventario[[#This Row],[entradas]]-Inventario[[#This Row],[salidas]]</f>
        <v>20</v>
      </c>
      <c r="G221" s="1">
        <v>12</v>
      </c>
      <c r="H221" s="6">
        <f>Inventario[[#This Row],[Columna1]]*Inventario[[#This Row],[precio]]</f>
        <v>240</v>
      </c>
    </row>
    <row r="222" spans="2:8" x14ac:dyDescent="0.2">
      <c r="B222" s="1">
        <v>7501431263208</v>
      </c>
      <c r="C222" s="1" t="s">
        <v>227</v>
      </c>
      <c r="D222" s="6">
        <v>20</v>
      </c>
      <c r="E222" s="6">
        <v>2</v>
      </c>
      <c r="F222" s="6">
        <f>Inventario[[#This Row],[entradas]]-Inventario[[#This Row],[salidas]]</f>
        <v>18</v>
      </c>
      <c r="G222" s="1">
        <v>11</v>
      </c>
      <c r="H222" s="6">
        <f>Inventario[[#This Row],[Columna1]]*Inventario[[#This Row],[precio]]</f>
        <v>198</v>
      </c>
    </row>
    <row r="223" spans="2:8" x14ac:dyDescent="0.2">
      <c r="B223" s="1">
        <v>7501431232051</v>
      </c>
      <c r="C223" s="1" t="s">
        <v>229</v>
      </c>
      <c r="D223" s="6">
        <v>20</v>
      </c>
      <c r="E223" s="6">
        <v>7</v>
      </c>
      <c r="F223" s="6">
        <f>Inventario[[#This Row],[entradas]]-Inventario[[#This Row],[salidas]]</f>
        <v>13</v>
      </c>
      <c r="G223" s="1">
        <v>16</v>
      </c>
      <c r="H223" s="6">
        <f>Inventario[[#This Row],[Columna1]]*Inventario[[#This Row],[precio]]</f>
        <v>208</v>
      </c>
    </row>
    <row r="224" spans="2:8" x14ac:dyDescent="0.2">
      <c r="B224" s="1">
        <v>7501431232037</v>
      </c>
      <c r="C224" s="1" t="s">
        <v>228</v>
      </c>
      <c r="D224" s="6">
        <v>20</v>
      </c>
      <c r="E224" s="6">
        <v>13</v>
      </c>
      <c r="F224" s="6">
        <f>Inventario[[#This Row],[entradas]]-Inventario[[#This Row],[salidas]]</f>
        <v>7</v>
      </c>
      <c r="G224" s="1">
        <v>14</v>
      </c>
      <c r="H224" s="6">
        <f>Inventario[[#This Row],[Columna1]]*Inventario[[#This Row],[precio]]</f>
        <v>98</v>
      </c>
    </row>
    <row r="225" spans="2:8" x14ac:dyDescent="0.2">
      <c r="B225" s="1">
        <v>7501431243200</v>
      </c>
      <c r="C225" s="1" t="s">
        <v>230</v>
      </c>
      <c r="D225" s="6">
        <v>20</v>
      </c>
      <c r="E225" s="6">
        <v>16</v>
      </c>
      <c r="F225" s="6">
        <f>Inventario[[#This Row],[entradas]]-Inventario[[#This Row],[salidas]]</f>
        <v>4</v>
      </c>
      <c r="G225" s="1">
        <v>11</v>
      </c>
      <c r="H225" s="6">
        <f>Inventario[[#This Row],[Columna1]]*Inventario[[#This Row],[precio]]</f>
        <v>44</v>
      </c>
    </row>
    <row r="226" spans="2:8" x14ac:dyDescent="0.2">
      <c r="B226" s="1">
        <v>7506383910576</v>
      </c>
      <c r="C226" s="1" t="s">
        <v>231</v>
      </c>
      <c r="D226" s="6">
        <v>40</v>
      </c>
      <c r="E226" s="6">
        <v>29</v>
      </c>
      <c r="F226" s="6">
        <f>Inventario[[#This Row],[entradas]]-Inventario[[#This Row],[salidas]]</f>
        <v>11</v>
      </c>
      <c r="G226" s="1">
        <v>10</v>
      </c>
      <c r="H226" s="6">
        <f>Inventario[[#This Row],[Columna1]]*Inventario[[#This Row],[precio]]</f>
        <v>110</v>
      </c>
    </row>
    <row r="227" spans="2:8" x14ac:dyDescent="0.2">
      <c r="B227" s="1">
        <v>7506383911498</v>
      </c>
      <c r="C227" s="1" t="s">
        <v>232</v>
      </c>
      <c r="D227" s="6">
        <v>50</v>
      </c>
      <c r="E227" s="6">
        <v>38</v>
      </c>
      <c r="F227" s="6">
        <f>Inventario[[#This Row],[entradas]]-Inventario[[#This Row],[salidas]]</f>
        <v>12</v>
      </c>
      <c r="G227" s="1">
        <v>9</v>
      </c>
      <c r="H227" s="6">
        <f>Inventario[[#This Row],[Columna1]]*Inventario[[#This Row],[precio]]</f>
        <v>108</v>
      </c>
    </row>
    <row r="228" spans="2:8" x14ac:dyDescent="0.2">
      <c r="B228" s="1">
        <v>7506383911481</v>
      </c>
      <c r="C228" s="1" t="s">
        <v>233</v>
      </c>
      <c r="D228" s="6">
        <v>50</v>
      </c>
      <c r="E228" s="6">
        <v>9</v>
      </c>
      <c r="F228" s="6">
        <f>Inventario[[#This Row],[entradas]]-Inventario[[#This Row],[salidas]]</f>
        <v>41</v>
      </c>
      <c r="G228" s="1">
        <v>9</v>
      </c>
      <c r="H228" s="6">
        <f>Inventario[[#This Row],[Columna1]]*Inventario[[#This Row],[precio]]</f>
        <v>369</v>
      </c>
    </row>
    <row r="229" spans="2:8" x14ac:dyDescent="0.2">
      <c r="B229" s="1">
        <v>160027</v>
      </c>
      <c r="C229" s="1" t="s">
        <v>234</v>
      </c>
      <c r="D229" s="6">
        <v>16</v>
      </c>
      <c r="E229" s="6">
        <f>SUMIFS(Salidas[Cantidad],Salidas[Codigo],Inventario[[#This Row],[Codigo]])</f>
        <v>0</v>
      </c>
      <c r="F229" s="6">
        <f>Inventario[[#This Row],[entradas]]-Inventario[[#This Row],[salidas]]</f>
        <v>16</v>
      </c>
      <c r="G229" s="1">
        <v>14</v>
      </c>
      <c r="H229" s="6">
        <f>Inventario[[#This Row],[Columna1]]*Inventario[[#This Row],[precio]]</f>
        <v>224</v>
      </c>
    </row>
    <row r="230" spans="2:8" x14ac:dyDescent="0.2">
      <c r="B230" s="1">
        <v>8043601101082</v>
      </c>
      <c r="C230" s="1" t="s">
        <v>235</v>
      </c>
      <c r="D230" s="6">
        <v>12</v>
      </c>
      <c r="E230" s="6">
        <v>7</v>
      </c>
      <c r="F230" s="6">
        <f>Inventario[[#This Row],[entradas]]-Inventario[[#This Row],[salidas]]</f>
        <v>5</v>
      </c>
      <c r="G230" s="1">
        <v>28</v>
      </c>
      <c r="H230" s="6">
        <f>Inventario[[#This Row],[Columna1]]*Inventario[[#This Row],[precio]]</f>
        <v>140</v>
      </c>
    </row>
    <row r="231" spans="2:8" x14ac:dyDescent="0.2">
      <c r="B231" s="1"/>
      <c r="C231" s="1" t="s">
        <v>236</v>
      </c>
      <c r="D231" s="6">
        <v>12</v>
      </c>
      <c r="E231" s="6">
        <v>5</v>
      </c>
      <c r="F231" s="6">
        <f>Inventario[[#This Row],[entradas]]-Inventario[[#This Row],[salidas]]</f>
        <v>7</v>
      </c>
      <c r="G231" s="1">
        <v>27</v>
      </c>
      <c r="H231" s="6">
        <f>Inventario[[#This Row],[Columna1]]*Inventario[[#This Row],[precio]]</f>
        <v>189</v>
      </c>
    </row>
    <row r="232" spans="2:8" x14ac:dyDescent="0.2">
      <c r="B232" s="1">
        <v>7502211620730</v>
      </c>
      <c r="C232" s="1" t="s">
        <v>237</v>
      </c>
      <c r="D232" s="6">
        <v>12</v>
      </c>
      <c r="E232" s="6">
        <v>3</v>
      </c>
      <c r="F232" s="6">
        <f>Inventario[[#This Row],[entradas]]-Inventario[[#This Row],[salidas]]</f>
        <v>9</v>
      </c>
      <c r="G232" s="1">
        <v>29</v>
      </c>
      <c r="H232" s="6">
        <f>Inventario[[#This Row],[Columna1]]*Inventario[[#This Row],[precio]]</f>
        <v>261</v>
      </c>
    </row>
    <row r="233" spans="2:8" x14ac:dyDescent="0.2">
      <c r="B233" s="1">
        <v>750106330064</v>
      </c>
      <c r="C233" s="1" t="s">
        <v>238</v>
      </c>
      <c r="D233" s="6">
        <v>5</v>
      </c>
      <c r="E233" s="6">
        <f>SUMIFS(Salidas[Cantidad],Salidas[Codigo],Inventario[[#This Row],[Codigo]])</f>
        <v>0</v>
      </c>
      <c r="F233" s="6">
        <f>Inventario[[#This Row],[entradas]]-Inventario[[#This Row],[salidas]]</f>
        <v>5</v>
      </c>
      <c r="G233" s="1">
        <v>12</v>
      </c>
      <c r="H233" s="6">
        <f>Inventario[[#This Row],[Columna1]]*Inventario[[#This Row],[precio]]</f>
        <v>60</v>
      </c>
    </row>
    <row r="234" spans="2:8" x14ac:dyDescent="0.2">
      <c r="B234" s="1">
        <v>6935641259682</v>
      </c>
      <c r="C234" s="1" t="s">
        <v>239</v>
      </c>
      <c r="D234" s="6">
        <v>60</v>
      </c>
      <c r="E234" s="6">
        <v>32</v>
      </c>
      <c r="F234" s="6">
        <f>Inventario[[#This Row],[entradas]]-Inventario[[#This Row],[salidas]]</f>
        <v>28</v>
      </c>
      <c r="G234" s="1">
        <v>12</v>
      </c>
      <c r="H234" s="6">
        <f>Inventario[[#This Row],[Columna1]]*Inventario[[#This Row],[precio]]</f>
        <v>336</v>
      </c>
    </row>
    <row r="235" spans="2:8" x14ac:dyDescent="0.2">
      <c r="B235" s="1">
        <v>7503175214607</v>
      </c>
      <c r="C235" s="1" t="s">
        <v>241</v>
      </c>
      <c r="D235" s="6">
        <v>12</v>
      </c>
      <c r="E235" s="6">
        <v>9</v>
      </c>
      <c r="F235" s="6">
        <f>Inventario[[#This Row],[entradas]]-Inventario[[#This Row],[salidas]]</f>
        <v>3</v>
      </c>
      <c r="G235" s="1">
        <v>47</v>
      </c>
      <c r="H235" s="6">
        <f>Inventario[[#This Row],[Columna1]]*Inventario[[#This Row],[precio]]</f>
        <v>141</v>
      </c>
    </row>
    <row r="236" spans="2:8" x14ac:dyDescent="0.2">
      <c r="B236" s="1">
        <v>7501907602791</v>
      </c>
      <c r="C236" s="1" t="s">
        <v>242</v>
      </c>
      <c r="D236" s="6">
        <v>4</v>
      </c>
      <c r="E236" s="6">
        <v>1</v>
      </c>
      <c r="F236" s="6">
        <v>0</v>
      </c>
      <c r="G236" s="1">
        <v>37</v>
      </c>
      <c r="H236" s="6">
        <f>Inventario[[#This Row],[Columna1]]*Inventario[[#This Row],[precio]]</f>
        <v>0</v>
      </c>
    </row>
    <row r="237" spans="2:8" x14ac:dyDescent="0.2">
      <c r="B237" s="1">
        <v>6940765980787</v>
      </c>
      <c r="C237" s="1" t="s">
        <v>243</v>
      </c>
      <c r="D237" s="6">
        <v>120</v>
      </c>
      <c r="E237" s="6">
        <v>53</v>
      </c>
      <c r="F237" s="6">
        <f>Inventario[[#This Row],[entradas]]-Inventario[[#This Row],[salidas]]</f>
        <v>67</v>
      </c>
      <c r="G237" s="1">
        <v>45</v>
      </c>
      <c r="H237" s="6">
        <f>Inventario[[#This Row],[Columna1]]*Inventario[[#This Row],[precio]]</f>
        <v>3015</v>
      </c>
    </row>
    <row r="238" spans="2:8" x14ac:dyDescent="0.2">
      <c r="B238" s="1" t="s">
        <v>244</v>
      </c>
      <c r="C238" s="1"/>
      <c r="D238" s="6">
        <f>SUMIFS(Entradas[Cantidad],Entradas[Codigo],Inventario[[#This Row],[Codigo]])</f>
        <v>0</v>
      </c>
      <c r="E238" s="6">
        <f>SUMIFS(Salidas[Cantidad],Salidas[Codigo],Inventario[[#This Row],[Codigo]])</f>
        <v>0</v>
      </c>
      <c r="F238" s="6">
        <f>Inventario[[#This Row],[entradas]]-Inventario[[#This Row],[salidas]]</f>
        <v>0</v>
      </c>
      <c r="G238" s="1"/>
      <c r="H238" s="6">
        <f>Inventario[[#This Row],[Columna1]]*Inventario[[#This Row],[precio]]</f>
        <v>0</v>
      </c>
    </row>
    <row r="239" spans="2:8" x14ac:dyDescent="0.2">
      <c r="B239" s="1">
        <v>7502221010729</v>
      </c>
      <c r="C239" s="1" t="s">
        <v>245</v>
      </c>
      <c r="D239" s="6">
        <v>48</v>
      </c>
      <c r="E239" s="6">
        <v>27</v>
      </c>
      <c r="F239" s="6">
        <f>Inventario[[#This Row],[entradas]]-Inventario[[#This Row],[salidas]]</f>
        <v>21</v>
      </c>
      <c r="G239" s="1">
        <v>20</v>
      </c>
      <c r="H239" s="6">
        <f>Inventario[[#This Row],[Columna1]]*Inventario[[#This Row],[precio]]</f>
        <v>420</v>
      </c>
    </row>
    <row r="240" spans="2:8" x14ac:dyDescent="0.2">
      <c r="B240" s="1">
        <v>7506339394719</v>
      </c>
      <c r="C240" s="1" t="s">
        <v>246</v>
      </c>
      <c r="D240" s="6">
        <v>12</v>
      </c>
      <c r="E240" s="6">
        <f>SUMIFS(Salidas[Cantidad],Salidas[Codigo],Inventario[[#This Row],[Codigo]])</f>
        <v>0</v>
      </c>
      <c r="F240" s="6">
        <f>Inventario[[#This Row],[entradas]]-Inventario[[#This Row],[salidas]]</f>
        <v>12</v>
      </c>
      <c r="G240" s="1">
        <v>21</v>
      </c>
      <c r="H240" s="6">
        <f>Inventario[[#This Row],[Columna1]]*Inventario[[#This Row],[precio]]</f>
        <v>252</v>
      </c>
    </row>
    <row r="241" spans="2:8" x14ac:dyDescent="0.2">
      <c r="B241" s="1">
        <v>7501019006623</v>
      </c>
      <c r="C241" s="1" t="s">
        <v>247</v>
      </c>
      <c r="D241" s="6">
        <v>12</v>
      </c>
      <c r="E241" s="6">
        <v>8</v>
      </c>
      <c r="F241" s="6">
        <f>Inventario[[#This Row],[entradas]]-Inventario[[#This Row],[salidas]]</f>
        <v>4</v>
      </c>
      <c r="G241" s="1">
        <v>21</v>
      </c>
      <c r="H241" s="6">
        <f>Inventario[[#This Row],[Columna1]]*Inventario[[#This Row],[precio]]</f>
        <v>84</v>
      </c>
    </row>
    <row r="242" spans="2:8" x14ac:dyDescent="0.2">
      <c r="B242" s="1">
        <v>7501019007606</v>
      </c>
      <c r="C242" s="1" t="s">
        <v>248</v>
      </c>
      <c r="D242" s="6">
        <v>12</v>
      </c>
      <c r="E242" s="6">
        <v>4</v>
      </c>
      <c r="F242" s="6">
        <f>Inventario[[#This Row],[entradas]]-Inventario[[#This Row],[salidas]]</f>
        <v>8</v>
      </c>
      <c r="G242" s="1">
        <v>20</v>
      </c>
      <c r="H242" s="6">
        <f>Inventario[[#This Row],[Columna1]]*Inventario[[#This Row],[precio]]</f>
        <v>160</v>
      </c>
    </row>
    <row r="243" spans="2:8" x14ac:dyDescent="0.2">
      <c r="B243" s="1">
        <v>7506195178188</v>
      </c>
      <c r="C243" s="1" t="s">
        <v>249</v>
      </c>
      <c r="D243" s="6">
        <v>12</v>
      </c>
      <c r="E243" s="6">
        <v>2</v>
      </c>
      <c r="F243" s="6">
        <f>Inventario[[#This Row],[entradas]]-Inventario[[#This Row],[salidas]]</f>
        <v>10</v>
      </c>
      <c r="G243" s="1">
        <v>21</v>
      </c>
      <c r="H243" s="6">
        <f>Inventario[[#This Row],[Columna1]]*Inventario[[#This Row],[precio]]</f>
        <v>210</v>
      </c>
    </row>
    <row r="244" spans="2:8" x14ac:dyDescent="0.2">
      <c r="B244" s="1">
        <v>56100024798</v>
      </c>
      <c r="C244" s="1" t="s">
        <v>250</v>
      </c>
      <c r="D244" s="6">
        <v>12</v>
      </c>
      <c r="E244" s="6">
        <v>9</v>
      </c>
      <c r="F244" s="6">
        <f>Inventario[[#This Row],[entradas]]-Inventario[[#This Row],[salidas]]</f>
        <v>3</v>
      </c>
      <c r="G244" s="1">
        <v>21</v>
      </c>
      <c r="H244" s="6">
        <f>Inventario[[#This Row],[Columna1]]*Inventario[[#This Row],[precio]]</f>
        <v>63</v>
      </c>
    </row>
    <row r="245" spans="2:8" x14ac:dyDescent="0.2">
      <c r="B245" s="1">
        <v>7506195178133</v>
      </c>
      <c r="C245" s="1" t="s">
        <v>251</v>
      </c>
      <c r="D245" s="6">
        <v>12</v>
      </c>
      <c r="E245" s="6">
        <v>11</v>
      </c>
      <c r="F245" s="6">
        <f>Inventario[[#This Row],[entradas]]-Inventario[[#This Row],[salidas]]</f>
        <v>1</v>
      </c>
      <c r="G245" s="1">
        <v>20</v>
      </c>
      <c r="H245" s="6">
        <f>Inventario[[#This Row],[Columna1]]*Inventario[[#This Row],[precio]]</f>
        <v>20</v>
      </c>
    </row>
    <row r="246" spans="2:8" x14ac:dyDescent="0.2">
      <c r="B246" s="1">
        <v>7500435133531</v>
      </c>
      <c r="C246" s="1" t="s">
        <v>252</v>
      </c>
      <c r="D246" s="6">
        <v>12</v>
      </c>
      <c r="E246" s="6">
        <v>3</v>
      </c>
      <c r="F246" s="6">
        <f>Inventario[[#This Row],[entradas]]-Inventario[[#This Row],[salidas]]</f>
        <v>9</v>
      </c>
      <c r="G246" s="1">
        <v>20</v>
      </c>
      <c r="H246" s="6">
        <f>Inventario[[#This Row],[Columna1]]*Inventario[[#This Row],[precio]]</f>
        <v>180</v>
      </c>
    </row>
    <row r="247" spans="2:8" x14ac:dyDescent="0.2">
      <c r="B247" s="1">
        <v>759684076053</v>
      </c>
      <c r="C247" s="1" t="s">
        <v>253</v>
      </c>
      <c r="D247" s="6">
        <v>40</v>
      </c>
      <c r="E247" s="6">
        <v>17</v>
      </c>
      <c r="F247" s="6">
        <f>Inventario[[#This Row],[entradas]]-Inventario[[#This Row],[salidas]]</f>
        <v>23</v>
      </c>
      <c r="G247" s="1">
        <v>3</v>
      </c>
      <c r="H247" s="6">
        <f>Inventario[[#This Row],[Columna1]]*Inventario[[#This Row],[precio]]</f>
        <v>69</v>
      </c>
    </row>
    <row r="248" spans="2:8" x14ac:dyDescent="0.2">
      <c r="B248" s="1">
        <v>759684076091</v>
      </c>
      <c r="C248" s="1" t="s">
        <v>254</v>
      </c>
      <c r="D248" s="6">
        <v>12</v>
      </c>
      <c r="E248" s="6">
        <v>9</v>
      </c>
      <c r="F248" s="6">
        <f>Inventario[[#This Row],[entradas]]-Inventario[[#This Row],[salidas]]</f>
        <v>3</v>
      </c>
      <c r="G248" s="1">
        <v>7</v>
      </c>
      <c r="H248" s="6">
        <f>Inventario[[#This Row],[Columna1]]*Inventario[[#This Row],[precio]]</f>
        <v>21</v>
      </c>
    </row>
    <row r="249" spans="2:8" x14ac:dyDescent="0.2">
      <c r="B249" s="1">
        <v>99176316831</v>
      </c>
      <c r="C249" s="1" t="s">
        <v>255</v>
      </c>
      <c r="D249" s="6">
        <v>24</v>
      </c>
      <c r="E249" s="6">
        <v>11</v>
      </c>
      <c r="F249" s="6">
        <f>Inventario[[#This Row],[entradas]]-Inventario[[#This Row],[salidas]]</f>
        <v>13</v>
      </c>
      <c r="G249" s="1">
        <v>10</v>
      </c>
      <c r="H249" s="6">
        <f>Inventario[[#This Row],[Columna1]]*Inventario[[#This Row],[precio]]</f>
        <v>130</v>
      </c>
    </row>
    <row r="250" spans="2:8" x14ac:dyDescent="0.2">
      <c r="B250" s="1">
        <v>7501086494279</v>
      </c>
      <c r="C250" s="1" t="s">
        <v>256</v>
      </c>
      <c r="D250" s="6">
        <v>12</v>
      </c>
      <c r="E250" s="6">
        <v>10</v>
      </c>
      <c r="F250" s="6">
        <f>Inventario[[#This Row],[entradas]]-Inventario[[#This Row],[salidas]]</f>
        <v>2</v>
      </c>
      <c r="G250" s="1">
        <v>27</v>
      </c>
      <c r="H250" s="6">
        <f>Inventario[[#This Row],[Columna1]]*Inventario[[#This Row],[precio]]</f>
        <v>54</v>
      </c>
    </row>
    <row r="251" spans="2:8" x14ac:dyDescent="0.2">
      <c r="B251" s="1">
        <v>7509546072326</v>
      </c>
      <c r="C251" s="1" t="s">
        <v>257</v>
      </c>
      <c r="D251" s="6">
        <v>12</v>
      </c>
      <c r="E251" s="6">
        <v>4</v>
      </c>
      <c r="F251" s="6">
        <f>Inventario[[#This Row],[entradas]]-Inventario[[#This Row],[salidas]]</f>
        <v>8</v>
      </c>
      <c r="G251" s="1">
        <v>35</v>
      </c>
      <c r="H251" s="6">
        <f>Inventario[[#This Row],[Columna1]]*Inventario[[#This Row],[precio]]</f>
        <v>280</v>
      </c>
    </row>
    <row r="252" spans="2:8" x14ac:dyDescent="0.2">
      <c r="B252" s="1">
        <v>7509546072463</v>
      </c>
      <c r="C252" s="1" t="s">
        <v>258</v>
      </c>
      <c r="D252" s="6">
        <v>6</v>
      </c>
      <c r="E252" s="6">
        <v>2</v>
      </c>
      <c r="F252" s="6">
        <f>Inventario[[#This Row],[entradas]]-Inventario[[#This Row],[salidas]]</f>
        <v>4</v>
      </c>
      <c r="G252" s="1">
        <v>35</v>
      </c>
      <c r="H252" s="6">
        <f>Inventario[[#This Row],[Columna1]]*Inventario[[#This Row],[precio]]</f>
        <v>140</v>
      </c>
    </row>
    <row r="253" spans="2:8" x14ac:dyDescent="0.2">
      <c r="B253" s="1">
        <v>7509546072425</v>
      </c>
      <c r="C253" s="1" t="s">
        <v>259</v>
      </c>
      <c r="D253" s="6">
        <v>6</v>
      </c>
      <c r="E253" s="6">
        <v>5</v>
      </c>
      <c r="F253" s="6">
        <f>Inventario[[#This Row],[entradas]]-Inventario[[#This Row],[salidas]]</f>
        <v>1</v>
      </c>
      <c r="G253" s="1">
        <v>35</v>
      </c>
      <c r="H253" s="6">
        <f>Inventario[[#This Row],[Columna1]]*Inventario[[#This Row],[precio]]</f>
        <v>35</v>
      </c>
    </row>
    <row r="254" spans="2:8" x14ac:dyDescent="0.2">
      <c r="B254" s="1">
        <v>7509546080420</v>
      </c>
      <c r="C254" s="1" t="s">
        <v>260</v>
      </c>
      <c r="D254" s="6">
        <v>6</v>
      </c>
      <c r="E254" s="6">
        <v>1</v>
      </c>
      <c r="F254" s="6">
        <f>Inventario[[#This Row],[entradas]]-Inventario[[#This Row],[salidas]]</f>
        <v>5</v>
      </c>
      <c r="G254" s="1">
        <v>35</v>
      </c>
      <c r="H254" s="6">
        <f>Inventario[[#This Row],[Columna1]]*Inventario[[#This Row],[precio]]</f>
        <v>175</v>
      </c>
    </row>
    <row r="255" spans="2:8" x14ac:dyDescent="0.2">
      <c r="B255" s="1">
        <v>7509546072371</v>
      </c>
      <c r="C255" s="1" t="s">
        <v>261</v>
      </c>
      <c r="D255" s="6">
        <v>6</v>
      </c>
      <c r="E255" s="6">
        <v>2</v>
      </c>
      <c r="F255" s="6">
        <f>Inventario[[#This Row],[entradas]]-Inventario[[#This Row],[salidas]]</f>
        <v>4</v>
      </c>
      <c r="G255" s="1">
        <v>35</v>
      </c>
      <c r="H255" s="6">
        <f>Inventario[[#This Row],[Columna1]]*Inventario[[#This Row],[precio]]</f>
        <v>140</v>
      </c>
    </row>
    <row r="256" spans="2:8" x14ac:dyDescent="0.2">
      <c r="B256" s="1">
        <v>7506192501026</v>
      </c>
      <c r="C256" s="1" t="s">
        <v>262</v>
      </c>
      <c r="D256" s="6">
        <v>12</v>
      </c>
      <c r="E256" s="6">
        <v>4</v>
      </c>
      <c r="F256" s="6">
        <f>Inventario[[#This Row],[entradas]]-Inventario[[#This Row],[salidas]]</f>
        <v>8</v>
      </c>
      <c r="G256" s="1">
        <v>34</v>
      </c>
      <c r="H256" s="6">
        <f>Inventario[[#This Row],[Columna1]]*Inventario[[#This Row],[precio]]</f>
        <v>272</v>
      </c>
    </row>
    <row r="257" spans="2:8" x14ac:dyDescent="0.2">
      <c r="B257" s="1">
        <v>7506192506106</v>
      </c>
      <c r="C257" s="1" t="s">
        <v>263</v>
      </c>
      <c r="D257" s="6">
        <v>12</v>
      </c>
      <c r="E257" s="6">
        <v>4</v>
      </c>
      <c r="F257" s="6">
        <f>Inventario[[#This Row],[entradas]]-Inventario[[#This Row],[salidas]]</f>
        <v>8</v>
      </c>
      <c r="G257" s="1">
        <v>34</v>
      </c>
      <c r="H257" s="6">
        <f>Inventario[[#This Row],[Columna1]]*Inventario[[#This Row],[precio]]</f>
        <v>272</v>
      </c>
    </row>
    <row r="258" spans="2:8" x14ac:dyDescent="0.2">
      <c r="B258" s="1">
        <v>7506192504409</v>
      </c>
      <c r="C258" s="1" t="s">
        <v>264</v>
      </c>
      <c r="D258" s="6">
        <v>12</v>
      </c>
      <c r="E258" s="6">
        <v>9</v>
      </c>
      <c r="F258" s="6">
        <f>Inventario[[#This Row],[entradas]]-Inventario[[#This Row],[salidas]]</f>
        <v>3</v>
      </c>
      <c r="G258" s="1">
        <v>27</v>
      </c>
      <c r="H258" s="6">
        <f>Inventario[[#This Row],[Columna1]]*Inventario[[#This Row],[precio]]</f>
        <v>81</v>
      </c>
    </row>
    <row r="259" spans="2:8" x14ac:dyDescent="0.2">
      <c r="B259" s="1">
        <v>7506192504416</v>
      </c>
      <c r="C259" s="1" t="s">
        <v>265</v>
      </c>
      <c r="D259" s="6">
        <v>12</v>
      </c>
      <c r="E259" s="6">
        <v>3</v>
      </c>
      <c r="F259" s="6">
        <f>Inventario[[#This Row],[entradas]]-Inventario[[#This Row],[salidas]]</f>
        <v>9</v>
      </c>
      <c r="G259" s="1">
        <v>12</v>
      </c>
      <c r="H259" s="6">
        <f>Inventario[[#This Row],[Columna1]]*Inventario[[#This Row],[precio]]</f>
        <v>108</v>
      </c>
    </row>
    <row r="260" spans="2:8" x14ac:dyDescent="0.2">
      <c r="B260" s="1">
        <v>7509546077581</v>
      </c>
      <c r="C260" s="1" t="s">
        <v>266</v>
      </c>
      <c r="D260" s="6">
        <v>12</v>
      </c>
      <c r="E260" s="6">
        <v>8</v>
      </c>
      <c r="F260" s="6">
        <f>Inventario[[#This Row],[entradas]]-Inventario[[#This Row],[salidas]]</f>
        <v>4</v>
      </c>
      <c r="G260" s="1">
        <v>29</v>
      </c>
      <c r="H260" s="6">
        <f>Inventario[[#This Row],[Columna1]]*Inventario[[#This Row],[precio]]</f>
        <v>116</v>
      </c>
    </row>
    <row r="261" spans="2:8" x14ac:dyDescent="0.2">
      <c r="B261" s="1">
        <v>7509546073088</v>
      </c>
      <c r="C261" s="1" t="s">
        <v>267</v>
      </c>
      <c r="D261" s="6">
        <v>10</v>
      </c>
      <c r="E261" s="6">
        <v>2</v>
      </c>
      <c r="F261" s="6">
        <f>Inventario[[#This Row],[entradas]]-Inventario[[#This Row],[salidas]]</f>
        <v>8</v>
      </c>
      <c r="G261" s="1">
        <v>13</v>
      </c>
      <c r="H261" s="6">
        <f>Inventario[[#This Row],[Columna1]]*Inventario[[#This Row],[precio]]</f>
        <v>104</v>
      </c>
    </row>
    <row r="262" spans="2:8" x14ac:dyDescent="0.2">
      <c r="B262" s="1">
        <v>7500435020008</v>
      </c>
      <c r="C262" s="1" t="s">
        <v>268</v>
      </c>
      <c r="D262" s="6">
        <v>8</v>
      </c>
      <c r="E262" s="6">
        <v>8</v>
      </c>
      <c r="F262" s="6">
        <f>Inventario[[#This Row],[entradas]]-Inventario[[#This Row],[salidas]]</f>
        <v>0</v>
      </c>
      <c r="G262" s="1">
        <v>75</v>
      </c>
      <c r="H262" s="6">
        <f>Inventario[[#This Row],[Columna1]]*Inventario[[#This Row],[precio]]</f>
        <v>0</v>
      </c>
    </row>
    <row r="263" spans="2:8" x14ac:dyDescent="0.2">
      <c r="B263" s="1">
        <v>7501199418353</v>
      </c>
      <c r="C263" s="1" t="s">
        <v>269</v>
      </c>
      <c r="D263" s="6">
        <v>10</v>
      </c>
      <c r="E263" s="6">
        <v>8</v>
      </c>
      <c r="F263" s="6">
        <f>Inventario[[#This Row],[entradas]]-Inventario[[#This Row],[salidas]]</f>
        <v>2</v>
      </c>
      <c r="G263" s="1">
        <v>32</v>
      </c>
      <c r="H263" s="6">
        <f>Inventario[[#This Row],[Columna1]]*Inventario[[#This Row],[precio]]</f>
        <v>64</v>
      </c>
    </row>
    <row r="264" spans="2:8" x14ac:dyDescent="0.2">
      <c r="B264" s="1">
        <v>7501199418346</v>
      </c>
      <c r="C264" s="1" t="s">
        <v>270</v>
      </c>
      <c r="D264" s="6">
        <v>10</v>
      </c>
      <c r="E264" s="6">
        <v>9</v>
      </c>
      <c r="F264" s="6">
        <f>Inventario[[#This Row],[entradas]]-Inventario[[#This Row],[salidas]]</f>
        <v>1</v>
      </c>
      <c r="G264" s="1">
        <v>32</v>
      </c>
      <c r="H264" s="6">
        <f>Inventario[[#This Row],[Columna1]]*Inventario[[#This Row],[precio]]</f>
        <v>32</v>
      </c>
    </row>
    <row r="265" spans="2:8" x14ac:dyDescent="0.2">
      <c r="B265" s="1">
        <v>751199413587</v>
      </c>
      <c r="C265" s="1" t="s">
        <v>271</v>
      </c>
      <c r="D265" s="6">
        <v>6</v>
      </c>
      <c r="E265" s="6">
        <v>2</v>
      </c>
      <c r="F265" s="6">
        <f>Inventario[[#This Row],[entradas]]-Inventario[[#This Row],[salidas]]</f>
        <v>4</v>
      </c>
      <c r="G265" s="1">
        <v>30</v>
      </c>
      <c r="H265" s="6">
        <f>Inventario[[#This Row],[Columna1]]*Inventario[[#This Row],[precio]]</f>
        <v>120</v>
      </c>
    </row>
    <row r="266" spans="2:8" x14ac:dyDescent="0.2">
      <c r="B266" s="1">
        <v>75011199413617</v>
      </c>
      <c r="C266" s="1" t="s">
        <v>272</v>
      </c>
      <c r="D266" s="6">
        <v>6</v>
      </c>
      <c r="E266" s="6">
        <v>5</v>
      </c>
      <c r="F266" s="6">
        <f>Inventario[[#This Row],[entradas]]-Inventario[[#This Row],[salidas]]</f>
        <v>1</v>
      </c>
      <c r="G266" s="1">
        <v>30</v>
      </c>
      <c r="H266" s="6">
        <f>Inventario[[#This Row],[Columna1]]*Inventario[[#This Row],[precio]]</f>
        <v>30</v>
      </c>
    </row>
    <row r="267" spans="2:8" x14ac:dyDescent="0.2">
      <c r="B267" s="1">
        <v>7501199413600</v>
      </c>
      <c r="C267" s="1" t="s">
        <v>273</v>
      </c>
      <c r="D267" s="6">
        <v>6</v>
      </c>
      <c r="E267" s="6">
        <v>1</v>
      </c>
      <c r="F267" s="6">
        <f>Inventario[[#This Row],[entradas]]-Inventario[[#This Row],[salidas]]</f>
        <v>5</v>
      </c>
      <c r="G267" s="1">
        <v>30</v>
      </c>
      <c r="H267" s="6">
        <f>Inventario[[#This Row],[Columna1]]*Inventario[[#This Row],[precio]]</f>
        <v>150</v>
      </c>
    </row>
    <row r="268" spans="2:8" x14ac:dyDescent="0.2">
      <c r="B268" s="1">
        <v>2371427165448610</v>
      </c>
      <c r="C268" s="1" t="s">
        <v>274</v>
      </c>
      <c r="D268" s="6">
        <v>12</v>
      </c>
      <c r="E268" s="6">
        <v>9</v>
      </c>
      <c r="F268" s="6">
        <f>Inventario[[#This Row],[entradas]]-Inventario[[#This Row],[salidas]]</f>
        <v>3</v>
      </c>
      <c r="G268" s="1">
        <v>40</v>
      </c>
      <c r="H268" s="6">
        <f>Inventario[[#This Row],[Columna1]]*Inventario[[#This Row],[precio]]</f>
        <v>120</v>
      </c>
    </row>
    <row r="269" spans="2:8" x14ac:dyDescent="0.2">
      <c r="B269" s="1">
        <v>7502224510103</v>
      </c>
      <c r="C269" s="1" t="s">
        <v>275</v>
      </c>
      <c r="D269" s="6">
        <v>5</v>
      </c>
      <c r="E269" s="6">
        <v>2</v>
      </c>
      <c r="F269" s="6">
        <f>Inventario[[#This Row],[entradas]]-Inventario[[#This Row],[salidas]]</f>
        <v>3</v>
      </c>
      <c r="G269" s="1">
        <v>40</v>
      </c>
      <c r="H269" s="6">
        <f>Inventario[[#This Row],[Columna1]]*Inventario[[#This Row],[precio]]</f>
        <v>120</v>
      </c>
    </row>
    <row r="270" spans="2:8" x14ac:dyDescent="0.2">
      <c r="B270" s="1" t="s">
        <v>276</v>
      </c>
      <c r="C270" s="1" t="s">
        <v>277</v>
      </c>
      <c r="D270" s="6">
        <v>12</v>
      </c>
      <c r="E270" s="6">
        <v>4</v>
      </c>
      <c r="F270" s="6">
        <f>Inventario[[#This Row],[entradas]]-Inventario[[#This Row],[salidas]]</f>
        <v>8</v>
      </c>
      <c r="G270" s="1">
        <v>20</v>
      </c>
      <c r="H270" s="6">
        <f>Inventario[[#This Row],[Columna1]]*Inventario[[#This Row],[precio]]</f>
        <v>160</v>
      </c>
    </row>
    <row r="271" spans="2:8" x14ac:dyDescent="0.2">
      <c r="B271" s="1">
        <v>75001872</v>
      </c>
      <c r="C271" s="1" t="s">
        <v>278</v>
      </c>
      <c r="D271" s="6">
        <v>24</v>
      </c>
      <c r="E271" s="6">
        <v>13</v>
      </c>
      <c r="F271" s="6">
        <f>Inventario[[#This Row],[entradas]]-Inventario[[#This Row],[salidas]]</f>
        <v>11</v>
      </c>
      <c r="G271" s="1">
        <v>17</v>
      </c>
      <c r="H271" s="6">
        <f>Inventario[[#This Row],[Columna1]]*Inventario[[#This Row],[precio]]</f>
        <v>187</v>
      </c>
    </row>
    <row r="272" spans="2:8" x14ac:dyDescent="0.2">
      <c r="B272" s="1">
        <v>759684271052</v>
      </c>
      <c r="C272" s="1" t="s">
        <v>279</v>
      </c>
      <c r="D272" s="6">
        <v>24</v>
      </c>
      <c r="E272" s="6">
        <v>21</v>
      </c>
      <c r="F272" s="6">
        <f>Inventario[[#This Row],[entradas]]-Inventario[[#This Row],[salidas]]</f>
        <v>3</v>
      </c>
      <c r="G272" s="1">
        <v>4.5</v>
      </c>
      <c r="H272" s="6">
        <f>Inventario[[#This Row],[Columna1]]*Inventario[[#This Row],[precio]]</f>
        <v>13.5</v>
      </c>
    </row>
    <row r="273" spans="2:8" x14ac:dyDescent="0.2">
      <c r="B273" s="1">
        <v>7501009222729</v>
      </c>
      <c r="C273" s="1" t="s">
        <v>280</v>
      </c>
      <c r="D273" s="6">
        <v>24</v>
      </c>
      <c r="E273" s="6">
        <v>3</v>
      </c>
      <c r="F273" s="6">
        <f>Inventario[[#This Row],[entradas]]-Inventario[[#This Row],[salidas]]</f>
        <v>21</v>
      </c>
      <c r="G273" s="1">
        <v>13</v>
      </c>
      <c r="H273" s="6">
        <f>Inventario[[#This Row],[Columna1]]*Inventario[[#This Row],[precio]]</f>
        <v>273</v>
      </c>
    </row>
    <row r="274" spans="2:8" x14ac:dyDescent="0.2">
      <c r="B274" s="1">
        <v>7503000172102</v>
      </c>
      <c r="C274" s="1" t="s">
        <v>281</v>
      </c>
      <c r="D274" s="6">
        <v>60</v>
      </c>
      <c r="E274" s="6">
        <v>41</v>
      </c>
      <c r="F274" s="6">
        <f>Inventario[[#This Row],[entradas]]-Inventario[[#This Row],[salidas]]</f>
        <v>19</v>
      </c>
      <c r="G274" s="1">
        <v>4</v>
      </c>
      <c r="H274" s="6">
        <f>Inventario[[#This Row],[Columna1]]*Inventario[[#This Row],[precio]]</f>
        <v>76</v>
      </c>
    </row>
    <row r="275" spans="2:8" x14ac:dyDescent="0.2">
      <c r="B275" s="1">
        <v>7501065076618</v>
      </c>
      <c r="C275" s="1" t="s">
        <v>282</v>
      </c>
      <c r="D275" s="6">
        <v>12</v>
      </c>
      <c r="E275" s="6">
        <v>4</v>
      </c>
      <c r="F275" s="6">
        <f>Inventario[[#This Row],[entradas]]-Inventario[[#This Row],[salidas]]</f>
        <v>8</v>
      </c>
      <c r="G275" s="1">
        <v>28</v>
      </c>
      <c r="H275" s="6">
        <f>Inventario[[#This Row],[Columna1]]*Inventario[[#This Row],[precio]]</f>
        <v>224</v>
      </c>
    </row>
    <row r="276" spans="2:8" x14ac:dyDescent="0.2">
      <c r="B276" s="1">
        <v>7501065076595</v>
      </c>
      <c r="C276" s="1" t="s">
        <v>283</v>
      </c>
      <c r="D276" s="6">
        <v>12</v>
      </c>
      <c r="E276" s="6">
        <v>9</v>
      </c>
      <c r="F276" s="6">
        <f>Inventario[[#This Row],[entradas]]-Inventario[[#This Row],[salidas]]</f>
        <v>3</v>
      </c>
      <c r="G276" s="1">
        <v>28</v>
      </c>
      <c r="H276" s="6">
        <f>Inventario[[#This Row],[Columna1]]*Inventario[[#This Row],[precio]]</f>
        <v>84</v>
      </c>
    </row>
    <row r="277" spans="2:8" x14ac:dyDescent="0.2">
      <c r="B277" s="1">
        <v>7501027875778</v>
      </c>
      <c r="C277" s="1" t="s">
        <v>284</v>
      </c>
      <c r="D277" s="6">
        <v>24</v>
      </c>
      <c r="E277" s="6">
        <v>13</v>
      </c>
      <c r="F277" s="6">
        <f>Inventario[[#This Row],[entradas]]-Inventario[[#This Row],[salidas]]</f>
        <v>11</v>
      </c>
      <c r="G277" s="1">
        <v>23</v>
      </c>
      <c r="H277" s="6">
        <f>Inventario[[#This Row],[Columna1]]*Inventario[[#This Row],[precio]]</f>
        <v>253</v>
      </c>
    </row>
    <row r="278" spans="2:8" x14ac:dyDescent="0.2">
      <c r="B278" s="1">
        <v>7501027873156</v>
      </c>
      <c r="C278" s="1" t="s">
        <v>285</v>
      </c>
      <c r="D278" s="6">
        <v>24</v>
      </c>
      <c r="E278" s="6">
        <v>6</v>
      </c>
      <c r="F278" s="6">
        <f>Inventario[[#This Row],[entradas]]-Inventario[[#This Row],[salidas]]</f>
        <v>18</v>
      </c>
      <c r="G278" s="1">
        <v>23</v>
      </c>
      <c r="H278" s="6">
        <f>Inventario[[#This Row],[Columna1]]*Inventario[[#This Row],[precio]]</f>
        <v>414</v>
      </c>
    </row>
    <row r="279" spans="2:8" x14ac:dyDescent="0.2">
      <c r="B279" s="1">
        <v>75010416</v>
      </c>
      <c r="C279" s="1" t="s">
        <v>286</v>
      </c>
      <c r="D279" s="6">
        <v>24</v>
      </c>
      <c r="E279" s="6">
        <v>6</v>
      </c>
      <c r="F279" s="6">
        <f>Inventario[[#This Row],[entradas]]-Inventario[[#This Row],[salidas]]</f>
        <v>18</v>
      </c>
      <c r="G279" s="1">
        <v>12</v>
      </c>
      <c r="H279" s="6">
        <f>Inventario[[#This Row],[Columna1]]*Inventario[[#This Row],[precio]]</f>
        <v>216</v>
      </c>
    </row>
    <row r="280" spans="2:8" x14ac:dyDescent="0.2">
      <c r="B280" s="1">
        <v>75010690</v>
      </c>
      <c r="C280" s="1" t="s">
        <v>287</v>
      </c>
      <c r="D280" s="6">
        <v>24</v>
      </c>
      <c r="E280" s="6">
        <v>9</v>
      </c>
      <c r="F280" s="6">
        <f>Inventario[[#This Row],[entradas]]-Inventario[[#This Row],[salidas]]</f>
        <v>15</v>
      </c>
      <c r="G280" s="1">
        <v>12</v>
      </c>
      <c r="H280" s="6">
        <f>Inventario[[#This Row],[Columna1]]*Inventario[[#This Row],[precio]]</f>
        <v>180</v>
      </c>
    </row>
    <row r="281" spans="2:8" x14ac:dyDescent="0.2">
      <c r="B281" s="1">
        <v>7502209681286</v>
      </c>
      <c r="C281" s="1" t="s">
        <v>288</v>
      </c>
      <c r="D281" s="6">
        <v>8</v>
      </c>
      <c r="E281" s="6">
        <v>2</v>
      </c>
      <c r="F281" s="6">
        <f>Inventario[[#This Row],[entradas]]-Inventario[[#This Row],[salidas]]</f>
        <v>6</v>
      </c>
      <c r="G281" s="1">
        <v>28</v>
      </c>
      <c r="H281" s="6">
        <f>Inventario[[#This Row],[Columna1]]*Inventario[[#This Row],[precio]]</f>
        <v>168</v>
      </c>
    </row>
    <row r="282" spans="2:8" x14ac:dyDescent="0.2">
      <c r="B282" s="1">
        <v>75022009681231</v>
      </c>
      <c r="C282" s="1" t="s">
        <v>289</v>
      </c>
      <c r="D282" s="6">
        <v>6</v>
      </c>
      <c r="E282" s="6">
        <v>5</v>
      </c>
      <c r="F282" s="6">
        <f>Inventario[[#This Row],[entradas]]-Inventario[[#This Row],[salidas]]</f>
        <v>1</v>
      </c>
      <c r="G282" s="1">
        <v>23</v>
      </c>
      <c r="H282" s="6">
        <f>Inventario[[#This Row],[Columna1]]*Inventario[[#This Row],[precio]]</f>
        <v>23</v>
      </c>
    </row>
    <row r="283" spans="2:8" x14ac:dyDescent="0.2">
      <c r="B283" s="1">
        <v>7502259140009</v>
      </c>
      <c r="C283" s="1" t="s">
        <v>290</v>
      </c>
      <c r="D283" s="6">
        <v>12</v>
      </c>
      <c r="E283" s="6">
        <v>8</v>
      </c>
      <c r="F283" s="6">
        <f>Inventario[[#This Row],[entradas]]-Inventario[[#This Row],[salidas]]</f>
        <v>4</v>
      </c>
      <c r="G283" s="1">
        <v>8</v>
      </c>
      <c r="H283" s="6">
        <f>Inventario[[#This Row],[Columna1]]*Inventario[[#This Row],[precio]]</f>
        <v>32</v>
      </c>
    </row>
    <row r="284" spans="2:8" x14ac:dyDescent="0.2">
      <c r="B284" s="1">
        <v>7501065628121</v>
      </c>
      <c r="C284" s="1" t="s">
        <v>291</v>
      </c>
      <c r="D284" s="6">
        <v>20</v>
      </c>
      <c r="E284" s="6">
        <v>16</v>
      </c>
      <c r="F284" s="6">
        <f>Inventario[[#This Row],[entradas]]-Inventario[[#This Row],[salidas]]</f>
        <v>4</v>
      </c>
      <c r="G284" s="1">
        <v>13</v>
      </c>
      <c r="H284" s="6">
        <f>Inventario[[#This Row],[Columna1]]*Inventario[[#This Row],[precio]]</f>
        <v>52</v>
      </c>
    </row>
    <row r="285" spans="2:8" x14ac:dyDescent="0.2">
      <c r="B285" s="1">
        <v>75062897</v>
      </c>
      <c r="C285" s="1" t="s">
        <v>292</v>
      </c>
      <c r="D285" s="6">
        <v>10</v>
      </c>
      <c r="E285" s="6">
        <v>8</v>
      </c>
      <c r="F285" s="6">
        <f>Inventario[[#This Row],[entradas]]-Inventario[[#This Row],[salidas]]</f>
        <v>2</v>
      </c>
      <c r="G285" s="1">
        <v>27</v>
      </c>
      <c r="H285" s="6">
        <f>Inventario[[#This Row],[Columna1]]*Inventario[[#This Row],[precio]]</f>
        <v>54</v>
      </c>
    </row>
    <row r="286" spans="2:8" x14ac:dyDescent="0.2">
      <c r="B286" s="1">
        <v>75030100</v>
      </c>
      <c r="C286" s="1" t="s">
        <v>294</v>
      </c>
      <c r="D286" s="6">
        <v>6</v>
      </c>
      <c r="E286" s="6">
        <v>1</v>
      </c>
      <c r="F286" s="6">
        <f>Inventario[[#This Row],[entradas]]-Inventario[[#This Row],[salidas]]</f>
        <v>5</v>
      </c>
      <c r="G286" s="1">
        <v>22</v>
      </c>
      <c r="H286" s="6">
        <f>Inventario[[#This Row],[Columna1]]*Inventario[[#This Row],[precio]]</f>
        <v>110</v>
      </c>
    </row>
    <row r="287" spans="2:8" x14ac:dyDescent="0.2">
      <c r="B287" s="1">
        <v>75030131</v>
      </c>
      <c r="C287" s="1" t="s">
        <v>293</v>
      </c>
      <c r="D287" s="6">
        <v>6</v>
      </c>
      <c r="E287" s="6">
        <v>3</v>
      </c>
      <c r="F287" s="6">
        <f>Inventario[[#This Row],[entradas]]-Inventario[[#This Row],[salidas]]</f>
        <v>3</v>
      </c>
      <c r="G287" s="1">
        <v>22</v>
      </c>
      <c r="H287" s="6">
        <f>Inventario[[#This Row],[Columna1]]*Inventario[[#This Row],[precio]]</f>
        <v>66</v>
      </c>
    </row>
    <row r="288" spans="2:8" x14ac:dyDescent="0.2">
      <c r="B288" s="1">
        <v>7509546073743</v>
      </c>
      <c r="C288" s="1" t="s">
        <v>295</v>
      </c>
      <c r="D288" s="6">
        <v>8</v>
      </c>
      <c r="E288" s="6">
        <v>2</v>
      </c>
      <c r="F288" s="6">
        <f>Inventario[[#This Row],[entradas]]-Inventario[[#This Row],[salidas]]</f>
        <v>6</v>
      </c>
      <c r="G288" s="1">
        <v>40</v>
      </c>
      <c r="H288" s="6">
        <f>Inventario[[#This Row],[Columna1]]*Inventario[[#This Row],[precio]]</f>
        <v>240</v>
      </c>
    </row>
    <row r="289" spans="2:8" x14ac:dyDescent="0.2">
      <c r="B289" s="1">
        <v>7509546077284</v>
      </c>
      <c r="C289" s="1" t="s">
        <v>296</v>
      </c>
      <c r="D289" s="6">
        <v>8</v>
      </c>
      <c r="E289" s="6">
        <v>6</v>
      </c>
      <c r="F289" s="6">
        <f>Inventario[[#This Row],[entradas]]-Inventario[[#This Row],[salidas]]</f>
        <v>2</v>
      </c>
      <c r="G289" s="1">
        <v>40</v>
      </c>
      <c r="H289" s="6">
        <f>Inventario[[#This Row],[Columna1]]*Inventario[[#This Row],[precio]]</f>
        <v>80</v>
      </c>
    </row>
    <row r="290" spans="2:8" x14ac:dyDescent="0.2">
      <c r="B290" s="1">
        <v>7509546073774</v>
      </c>
      <c r="C290" s="1" t="s">
        <v>297</v>
      </c>
      <c r="D290" s="6">
        <v>8</v>
      </c>
      <c r="E290" s="6">
        <v>1</v>
      </c>
      <c r="F290" s="6">
        <f>Inventario[[#This Row],[entradas]]-Inventario[[#This Row],[salidas]]</f>
        <v>7</v>
      </c>
      <c r="G290" s="1">
        <v>40</v>
      </c>
      <c r="H290" s="6">
        <f>Inventario[[#This Row],[Columna1]]*Inventario[[#This Row],[precio]]</f>
        <v>280</v>
      </c>
    </row>
    <row r="291" spans="2:8" x14ac:dyDescent="0.2">
      <c r="B291" s="1">
        <v>7509546077260</v>
      </c>
      <c r="C291" s="1" t="s">
        <v>298</v>
      </c>
      <c r="D291" s="6">
        <v>8</v>
      </c>
      <c r="E291" s="6">
        <f>SUMIFS(Salidas[Cantidad],Salidas[Codigo],Inventario[[#This Row],[Codigo]])</f>
        <v>0</v>
      </c>
      <c r="F291" s="6">
        <f>Inventario[[#This Row],[entradas]]-Inventario[[#This Row],[salidas]]</f>
        <v>8</v>
      </c>
      <c r="G291" s="1">
        <v>40</v>
      </c>
      <c r="H291" s="6">
        <f>Inventario[[#This Row],[Columna1]]*Inventario[[#This Row],[precio]]</f>
        <v>320</v>
      </c>
    </row>
    <row r="292" spans="2:8" x14ac:dyDescent="0.2">
      <c r="B292" s="1">
        <v>7509546045313</v>
      </c>
      <c r="C292" s="1" t="s">
        <v>299</v>
      </c>
      <c r="D292" s="6">
        <v>12</v>
      </c>
      <c r="E292" s="6">
        <v>10</v>
      </c>
      <c r="F292" s="6">
        <f>Inventario[[#This Row],[entradas]]-Inventario[[#This Row],[salidas]]</f>
        <v>2</v>
      </c>
      <c r="G292" s="1">
        <v>35</v>
      </c>
      <c r="H292" s="6">
        <f>Inventario[[#This Row],[Columna1]]*Inventario[[#This Row],[precio]]</f>
        <v>70</v>
      </c>
    </row>
    <row r="293" spans="2:8" x14ac:dyDescent="0.2">
      <c r="B293" s="1">
        <v>759684391101</v>
      </c>
      <c r="C293" s="1" t="s">
        <v>300</v>
      </c>
      <c r="D293" s="6">
        <v>20</v>
      </c>
      <c r="E293" s="6">
        <v>16</v>
      </c>
      <c r="F293" s="6">
        <f>Inventario[[#This Row],[entradas]]-Inventario[[#This Row],[salidas]]</f>
        <v>4</v>
      </c>
      <c r="G293" s="1">
        <v>4</v>
      </c>
      <c r="H293" s="6">
        <f>Inventario[[#This Row],[Columna1]]*Inventario[[#This Row],[precio]]</f>
        <v>16</v>
      </c>
    </row>
    <row r="294" spans="2:8" x14ac:dyDescent="0.2">
      <c r="B294" s="1">
        <v>759684391156</v>
      </c>
      <c r="C294" s="1" t="s">
        <v>301</v>
      </c>
      <c r="D294" s="6">
        <v>20</v>
      </c>
      <c r="E294" s="6">
        <v>10</v>
      </c>
      <c r="F294" s="6">
        <f>Inventario[[#This Row],[entradas]]-Inventario[[#This Row],[salidas]]</f>
        <v>10</v>
      </c>
      <c r="G294" s="1">
        <v>4</v>
      </c>
      <c r="H294" s="6">
        <f>Inventario[[#This Row],[Columna1]]*Inventario[[#This Row],[precio]]</f>
        <v>40</v>
      </c>
    </row>
    <row r="295" spans="2:8" x14ac:dyDescent="0.2">
      <c r="B295" s="1">
        <v>759684391200</v>
      </c>
      <c r="C295" s="1" t="s">
        <v>302</v>
      </c>
      <c r="D295" s="6">
        <v>20</v>
      </c>
      <c r="E295" s="6">
        <v>17</v>
      </c>
      <c r="F295" s="6">
        <f>Inventario[[#This Row],[entradas]]-Inventario[[#This Row],[salidas]]</f>
        <v>3</v>
      </c>
      <c r="G295" s="1">
        <v>4</v>
      </c>
      <c r="H295" s="6">
        <f>Inventario[[#This Row],[Columna1]]*Inventario[[#This Row],[precio]]</f>
        <v>12</v>
      </c>
    </row>
    <row r="296" spans="2:8" x14ac:dyDescent="0.2">
      <c r="B296" s="1">
        <v>7506192500555</v>
      </c>
      <c r="C296" s="1" t="s">
        <v>303</v>
      </c>
      <c r="D296" s="6">
        <v>24</v>
      </c>
      <c r="E296" s="6">
        <v>6</v>
      </c>
      <c r="F296" s="6">
        <f>Inventario[[#This Row],[entradas]]-Inventario[[#This Row],[salidas]]</f>
        <v>18</v>
      </c>
      <c r="G296" s="1">
        <v>17</v>
      </c>
      <c r="H296" s="6">
        <f>Inventario[[#This Row],[Columna1]]*Inventario[[#This Row],[precio]]</f>
        <v>306</v>
      </c>
    </row>
    <row r="297" spans="2:8" x14ac:dyDescent="0.2">
      <c r="B297" s="1">
        <v>7506192502139</v>
      </c>
      <c r="C297" s="1" t="s">
        <v>304</v>
      </c>
      <c r="D297" s="6">
        <v>24</v>
      </c>
      <c r="E297" s="6">
        <v>13</v>
      </c>
      <c r="F297" s="6">
        <f>Inventario[[#This Row],[entradas]]-Inventario[[#This Row],[salidas]]</f>
        <v>11</v>
      </c>
      <c r="G297" s="1">
        <v>17</v>
      </c>
      <c r="H297" s="6">
        <f>Inventario[[#This Row],[Columna1]]*Inventario[[#This Row],[precio]]</f>
        <v>187</v>
      </c>
    </row>
    <row r="298" spans="2:8" x14ac:dyDescent="0.2">
      <c r="B298" s="1">
        <v>7501199416168</v>
      </c>
      <c r="C298" s="1" t="s">
        <v>305</v>
      </c>
      <c r="D298" s="6">
        <v>12</v>
      </c>
      <c r="E298" s="6">
        <v>7</v>
      </c>
      <c r="F298" s="6">
        <f>Inventario[[#This Row],[entradas]]-Inventario[[#This Row],[salidas]]</f>
        <v>5</v>
      </c>
      <c r="G298" s="1">
        <v>11</v>
      </c>
      <c r="H298" s="6">
        <f>Inventario[[#This Row],[Columna1]]*Inventario[[#This Row],[precio]]</f>
        <v>55</v>
      </c>
    </row>
    <row r="299" spans="2:8" x14ac:dyDescent="0.2">
      <c r="B299" s="1">
        <v>7503002163627</v>
      </c>
      <c r="C299" s="1" t="s">
        <v>306</v>
      </c>
      <c r="D299" s="6">
        <v>10</v>
      </c>
      <c r="E299" s="6">
        <v>2</v>
      </c>
      <c r="F299" s="6">
        <f>Inventario[[#This Row],[entradas]]-Inventario[[#This Row],[salidas]]</f>
        <v>8</v>
      </c>
      <c r="G299" s="1">
        <v>14</v>
      </c>
      <c r="H299" s="6">
        <f>Inventario[[#This Row],[Columna1]]*Inventario[[#This Row],[precio]]</f>
        <v>112</v>
      </c>
    </row>
    <row r="300" spans="2:8" x14ac:dyDescent="0.2">
      <c r="B300" s="1">
        <v>7503002163115</v>
      </c>
      <c r="C300" s="1" t="s">
        <v>307</v>
      </c>
      <c r="D300" s="6">
        <v>10</v>
      </c>
      <c r="E300" s="6">
        <v>7</v>
      </c>
      <c r="F300" s="6">
        <f>Inventario[[#This Row],[entradas]]-Inventario[[#This Row],[salidas]]</f>
        <v>3</v>
      </c>
      <c r="G300" s="1">
        <v>14</v>
      </c>
      <c r="H300" s="6">
        <f>Inventario[[#This Row],[Columna1]]*Inventario[[#This Row],[precio]]</f>
        <v>42</v>
      </c>
    </row>
    <row r="301" spans="2:8" x14ac:dyDescent="0.2">
      <c r="B301" s="1">
        <v>7503002163528</v>
      </c>
      <c r="C301" s="1" t="s">
        <v>306</v>
      </c>
      <c r="D301" s="6">
        <v>10</v>
      </c>
      <c r="E301" s="6">
        <v>6</v>
      </c>
      <c r="F301" s="6">
        <f>Inventario[[#This Row],[entradas]]-Inventario[[#This Row],[salidas]]</f>
        <v>4</v>
      </c>
      <c r="G301" s="1">
        <v>14</v>
      </c>
      <c r="H301" s="6">
        <f>Inventario[[#This Row],[Columna1]]*Inventario[[#This Row],[precio]]</f>
        <v>56</v>
      </c>
    </row>
    <row r="302" spans="2:8" x14ac:dyDescent="0.2">
      <c r="B302" s="1">
        <v>759546068343</v>
      </c>
      <c r="C302" s="1" t="s">
        <v>308</v>
      </c>
      <c r="D302" s="6">
        <v>6</v>
      </c>
      <c r="E302" s="6">
        <v>2</v>
      </c>
      <c r="F302" s="6">
        <f>Inventario[[#This Row],[entradas]]-Inventario[[#This Row],[salidas]]</f>
        <v>4</v>
      </c>
      <c r="G302" s="1">
        <v>37</v>
      </c>
      <c r="H302" s="6">
        <f>Inventario[[#This Row],[Columna1]]*Inventario[[#This Row],[precio]]</f>
        <v>148</v>
      </c>
    </row>
    <row r="303" spans="2:8" x14ac:dyDescent="0.2">
      <c r="B303" s="1">
        <v>7509546058979</v>
      </c>
      <c r="C303" s="1" t="s">
        <v>311</v>
      </c>
      <c r="D303" s="6">
        <v>6</v>
      </c>
      <c r="E303" s="6">
        <v>6</v>
      </c>
      <c r="F303" s="6">
        <f>Inventario[[#This Row],[entradas]]-Inventario[[#This Row],[salidas]]</f>
        <v>0</v>
      </c>
      <c r="G303" s="1">
        <v>37</v>
      </c>
      <c r="H303" s="6">
        <f>Inventario[[#This Row],[Columna1]]*Inventario[[#This Row],[precio]]</f>
        <v>0</v>
      </c>
    </row>
    <row r="304" spans="2:8" x14ac:dyDescent="0.2">
      <c r="B304" s="1">
        <v>7509546058950</v>
      </c>
      <c r="C304" s="1" t="s">
        <v>309</v>
      </c>
      <c r="D304" s="6">
        <v>6</v>
      </c>
      <c r="E304" s="6">
        <v>1</v>
      </c>
      <c r="F304" s="6">
        <f>Inventario[[#This Row],[entradas]]-Inventario[[#This Row],[salidas]]</f>
        <v>5</v>
      </c>
      <c r="G304" s="1">
        <v>37</v>
      </c>
      <c r="H304" s="6">
        <f>Inventario[[#This Row],[Columna1]]*Inventario[[#This Row],[precio]]</f>
        <v>185</v>
      </c>
    </row>
    <row r="305" spans="2:8" x14ac:dyDescent="0.2">
      <c r="B305" s="1">
        <v>7509546058962</v>
      </c>
      <c r="C305" s="1" t="s">
        <v>310</v>
      </c>
      <c r="D305" s="6">
        <v>6</v>
      </c>
      <c r="E305" s="6">
        <v>4</v>
      </c>
      <c r="F305" s="6">
        <f>Inventario[[#This Row],[entradas]]-Inventario[[#This Row],[salidas]]</f>
        <v>2</v>
      </c>
      <c r="G305" s="1">
        <v>37</v>
      </c>
      <c r="H305" s="6">
        <f>Inventario[[#This Row],[Columna1]]*Inventario[[#This Row],[precio]]</f>
        <v>74</v>
      </c>
    </row>
    <row r="306" spans="2:8" x14ac:dyDescent="0.2">
      <c r="B306" s="1">
        <v>7506306238336</v>
      </c>
      <c r="C306" s="1" t="s">
        <v>312</v>
      </c>
      <c r="D306" s="6">
        <v>48</v>
      </c>
      <c r="E306" s="6">
        <v>37</v>
      </c>
      <c r="F306" s="6">
        <f>Inventario[[#This Row],[entradas]]-Inventario[[#This Row],[salidas]]</f>
        <v>11</v>
      </c>
      <c r="G306" s="1">
        <v>13</v>
      </c>
      <c r="H306" s="6">
        <f>Inventario[[#This Row],[Columna1]]*Inventario[[#This Row],[precio]]</f>
        <v>143</v>
      </c>
    </row>
    <row r="307" spans="2:8" x14ac:dyDescent="0.2">
      <c r="B307" s="1">
        <v>7506195184363</v>
      </c>
      <c r="C307" s="1" t="s">
        <v>313</v>
      </c>
      <c r="D307" s="6">
        <v>48</v>
      </c>
      <c r="E307" s="6">
        <v>12</v>
      </c>
      <c r="F307" s="6">
        <f>Inventario[[#This Row],[entradas]]-Inventario[[#This Row],[salidas]]</f>
        <v>36</v>
      </c>
      <c r="G307" s="1">
        <v>10</v>
      </c>
      <c r="H307" s="6">
        <f>Inventario[[#This Row],[Columna1]]*Inventario[[#This Row],[precio]]</f>
        <v>360</v>
      </c>
    </row>
    <row r="308" spans="2:8" x14ac:dyDescent="0.2">
      <c r="B308" s="1">
        <v>7509546074658</v>
      </c>
      <c r="C308" s="1" t="s">
        <v>314</v>
      </c>
      <c r="D308" s="6">
        <v>10</v>
      </c>
      <c r="E308" s="6">
        <v>2</v>
      </c>
      <c r="F308" s="6">
        <f>Inventario[[#This Row],[entradas]]-Inventario[[#This Row],[salidas]]</f>
        <v>8</v>
      </c>
      <c r="G308" s="1">
        <v>13</v>
      </c>
      <c r="H308" s="6">
        <f>Inventario[[#This Row],[Columna1]]*Inventario[[#This Row],[precio]]</f>
        <v>104</v>
      </c>
    </row>
    <row r="309" spans="2:8" x14ac:dyDescent="0.2">
      <c r="B309" s="1">
        <v>7509546074665</v>
      </c>
      <c r="C309" s="1" t="s">
        <v>315</v>
      </c>
      <c r="D309" s="6">
        <v>10</v>
      </c>
      <c r="E309" s="6">
        <v>7</v>
      </c>
      <c r="F309" s="6">
        <f>Inventario[[#This Row],[entradas]]-Inventario[[#This Row],[salidas]]</f>
        <v>3</v>
      </c>
      <c r="G309" s="1">
        <v>13</v>
      </c>
      <c r="H309" s="6">
        <f>Inventario[[#This Row],[Columna1]]*Inventario[[#This Row],[precio]]</f>
        <v>39</v>
      </c>
    </row>
    <row r="310" spans="2:8" x14ac:dyDescent="0.2">
      <c r="B310" s="1">
        <v>7509546074672</v>
      </c>
      <c r="C310" s="1" t="s">
        <v>316</v>
      </c>
      <c r="D310" s="6">
        <v>10</v>
      </c>
      <c r="E310" s="6">
        <v>1</v>
      </c>
      <c r="F310" s="6">
        <f>Inventario[[#This Row],[entradas]]-Inventario[[#This Row],[salidas]]</f>
        <v>9</v>
      </c>
      <c r="G310" s="1">
        <v>13</v>
      </c>
      <c r="H310" s="6">
        <f>Inventario[[#This Row],[Columna1]]*Inventario[[#This Row],[precio]]</f>
        <v>117</v>
      </c>
    </row>
    <row r="311" spans="2:8" x14ac:dyDescent="0.2">
      <c r="B311" s="1">
        <v>7509546074641</v>
      </c>
      <c r="C311" s="1" t="s">
        <v>317</v>
      </c>
      <c r="D311" s="6">
        <v>10</v>
      </c>
      <c r="E311" s="6">
        <v>4</v>
      </c>
      <c r="F311" s="6">
        <f>Inventario[[#This Row],[entradas]]-Inventario[[#This Row],[salidas]]</f>
        <v>6</v>
      </c>
      <c r="G311" s="1">
        <v>13</v>
      </c>
      <c r="H311" s="6">
        <f>Inventario[[#This Row],[Columna1]]*Inventario[[#This Row],[precio]]</f>
        <v>78</v>
      </c>
    </row>
    <row r="312" spans="2:8" x14ac:dyDescent="0.2">
      <c r="B312" s="1">
        <v>7509546074634</v>
      </c>
      <c r="C312" s="1" t="s">
        <v>318</v>
      </c>
      <c r="D312" s="6">
        <v>10</v>
      </c>
      <c r="E312" s="6">
        <v>2</v>
      </c>
      <c r="F312" s="6">
        <f>Inventario[[#This Row],[entradas]]-Inventario[[#This Row],[salidas]]</f>
        <v>8</v>
      </c>
      <c r="G312" s="1">
        <v>13</v>
      </c>
      <c r="H312" s="6">
        <f>Inventario[[#This Row],[Columna1]]*Inventario[[#This Row],[precio]]</f>
        <v>104</v>
      </c>
    </row>
    <row r="313" spans="2:8" x14ac:dyDescent="0.2">
      <c r="B313" s="1">
        <v>7501035911031</v>
      </c>
      <c r="C313" s="1" t="s">
        <v>319</v>
      </c>
      <c r="D313" s="6">
        <v>12</v>
      </c>
      <c r="E313" s="6">
        <f>SUMIFS(Salidas[Cantidad],Salidas[Codigo],Inventario[[#This Row],[Codigo]])</f>
        <v>0</v>
      </c>
      <c r="F313" s="6">
        <f>Inventario[[#This Row],[entradas]]-Inventario[[#This Row],[salidas]]</f>
        <v>12</v>
      </c>
      <c r="G313" s="1">
        <v>28</v>
      </c>
      <c r="H313" s="6">
        <f>Inventario[[#This Row],[Columna1]]*Inventario[[#This Row],[precio]]</f>
        <v>336</v>
      </c>
    </row>
    <row r="314" spans="2:8" x14ac:dyDescent="0.2">
      <c r="B314" s="1">
        <v>7509546009179</v>
      </c>
      <c r="C314" s="1" t="s">
        <v>320</v>
      </c>
      <c r="D314" s="6">
        <v>12</v>
      </c>
      <c r="E314" s="6">
        <v>6</v>
      </c>
      <c r="F314" s="6">
        <f>Inventario[[#This Row],[entradas]]-Inventario[[#This Row],[salidas]]</f>
        <v>6</v>
      </c>
      <c r="G314" s="1">
        <v>20</v>
      </c>
      <c r="H314" s="6">
        <f>Inventario[[#This Row],[Columna1]]*Inventario[[#This Row],[precio]]</f>
        <v>120</v>
      </c>
    </row>
    <row r="315" spans="2:8" x14ac:dyDescent="0.2">
      <c r="B315" s="1">
        <v>7509546039152</v>
      </c>
      <c r="C315" s="1" t="s">
        <v>321</v>
      </c>
      <c r="D315" s="6">
        <v>12</v>
      </c>
      <c r="E315" s="6">
        <v>4</v>
      </c>
      <c r="F315" s="6">
        <f>Inventario[[#This Row],[entradas]]-Inventario[[#This Row],[salidas]]</f>
        <v>8</v>
      </c>
      <c r="G315" s="1">
        <v>12</v>
      </c>
      <c r="H315" s="6">
        <f>Inventario[[#This Row],[Columna1]]*Inventario[[#This Row],[precio]]</f>
        <v>96</v>
      </c>
    </row>
    <row r="316" spans="2:8" x14ac:dyDescent="0.2">
      <c r="B316" s="1">
        <v>7509546000343</v>
      </c>
      <c r="C316" s="1" t="s">
        <v>322</v>
      </c>
      <c r="D316" s="6">
        <v>12</v>
      </c>
      <c r="E316" s="6">
        <v>3</v>
      </c>
      <c r="F316" s="6">
        <f>Inventario[[#This Row],[entradas]]-Inventario[[#This Row],[salidas]]</f>
        <v>9</v>
      </c>
      <c r="G316" s="1">
        <v>28</v>
      </c>
      <c r="H316" s="6">
        <f>Inventario[[#This Row],[Columna1]]*Inventario[[#This Row],[precio]]</f>
        <v>252</v>
      </c>
    </row>
    <row r="317" spans="2:8" x14ac:dyDescent="0.2">
      <c r="B317" s="1">
        <v>7509546000985</v>
      </c>
      <c r="C317" s="1" t="s">
        <v>323</v>
      </c>
      <c r="D317" s="6">
        <v>12</v>
      </c>
      <c r="E317" s="6">
        <v>3</v>
      </c>
      <c r="F317" s="6">
        <f>Inventario[[#This Row],[entradas]]-Inventario[[#This Row],[salidas]]</f>
        <v>9</v>
      </c>
      <c r="G317" s="1">
        <v>20</v>
      </c>
      <c r="H317" s="6">
        <f>Inventario[[#This Row],[Columna1]]*Inventario[[#This Row],[precio]]</f>
        <v>180</v>
      </c>
    </row>
    <row r="318" spans="2:8" x14ac:dyDescent="0.2">
      <c r="B318" s="1">
        <v>7506295326564</v>
      </c>
      <c r="C318" s="1" t="s">
        <v>324</v>
      </c>
      <c r="D318" s="6">
        <v>24</v>
      </c>
      <c r="E318" s="6">
        <v>5</v>
      </c>
      <c r="F318" s="6">
        <f>Inventario[[#This Row],[entradas]]-Inventario[[#This Row],[salidas]]</f>
        <v>19</v>
      </c>
      <c r="G318" s="1">
        <v>3</v>
      </c>
      <c r="H318" s="6">
        <f>Inventario[[#This Row],[Columna1]]*Inventario[[#This Row],[precio]]</f>
        <v>57</v>
      </c>
    </row>
    <row r="319" spans="2:8" x14ac:dyDescent="0.2">
      <c r="B319" s="1">
        <v>7509546015682</v>
      </c>
      <c r="C319" s="1" t="s">
        <v>325</v>
      </c>
      <c r="D319" s="6">
        <v>20</v>
      </c>
      <c r="E319" s="6">
        <v>2</v>
      </c>
      <c r="F319" s="6">
        <f>Inventario[[#This Row],[entradas]]-Inventario[[#This Row],[salidas]]</f>
        <v>18</v>
      </c>
      <c r="G319" s="1">
        <v>3</v>
      </c>
      <c r="H319" s="6">
        <f>Inventario[[#This Row],[Columna1]]*Inventario[[#This Row],[precio]]</f>
        <v>54</v>
      </c>
    </row>
    <row r="320" spans="2:8" x14ac:dyDescent="0.2">
      <c r="B320" s="1">
        <v>7506192503433</v>
      </c>
      <c r="C320" s="1" t="s">
        <v>326</v>
      </c>
      <c r="D320" s="6">
        <v>24</v>
      </c>
      <c r="E320" s="6">
        <v>9</v>
      </c>
      <c r="F320" s="6">
        <f>Inventario[[#This Row],[entradas]]-Inventario[[#This Row],[salidas]]</f>
        <v>15</v>
      </c>
      <c r="G320" s="1">
        <v>3.5</v>
      </c>
      <c r="H320" s="6">
        <f>Inventario[[#This Row],[Columna1]]*Inventario[[#This Row],[precio]]</f>
        <v>52.5</v>
      </c>
    </row>
    <row r="321" spans="2:8" x14ac:dyDescent="0.2">
      <c r="B321" s="1">
        <v>91703595</v>
      </c>
      <c r="C321" s="1" t="s">
        <v>327</v>
      </c>
      <c r="D321" s="6">
        <v>40</v>
      </c>
      <c r="E321" s="6">
        <v>26</v>
      </c>
      <c r="F321" s="6">
        <f>Inventario[[#This Row],[entradas]]-Inventario[[#This Row],[salidas]]</f>
        <v>14</v>
      </c>
      <c r="G321" s="1">
        <v>3</v>
      </c>
      <c r="H321" s="6">
        <f>Inventario[[#This Row],[Columna1]]*Inventario[[#This Row],[precio]]</f>
        <v>42</v>
      </c>
    </row>
    <row r="322" spans="2:8" x14ac:dyDescent="0.2">
      <c r="B322" s="1">
        <v>91427414</v>
      </c>
      <c r="C322" s="1" t="s">
        <v>328</v>
      </c>
      <c r="D322" s="6">
        <v>20</v>
      </c>
      <c r="E322" s="6">
        <v>17</v>
      </c>
      <c r="F322" s="6">
        <f>Inventario[[#This Row],[entradas]]-Inventario[[#This Row],[salidas]]</f>
        <v>3</v>
      </c>
      <c r="G322" s="1">
        <v>3</v>
      </c>
      <c r="H322" s="6">
        <f>Inventario[[#This Row],[Columna1]]*Inventario[[#This Row],[precio]]</f>
        <v>9</v>
      </c>
    </row>
    <row r="323" spans="2:8" x14ac:dyDescent="0.2">
      <c r="B323" s="1">
        <v>7501017376322</v>
      </c>
      <c r="C323" s="1" t="s">
        <v>329</v>
      </c>
      <c r="D323" s="6">
        <v>40</v>
      </c>
      <c r="E323" s="6">
        <v>12</v>
      </c>
      <c r="F323" s="6">
        <f>Inventario[[#This Row],[entradas]]-Inventario[[#This Row],[salidas]]</f>
        <v>28</v>
      </c>
      <c r="G323" s="1">
        <v>7</v>
      </c>
      <c r="H323" s="6">
        <f>Inventario[[#This Row],[Columna1]]*Inventario[[#This Row],[precio]]</f>
        <v>196</v>
      </c>
    </row>
    <row r="324" spans="2:8" x14ac:dyDescent="0.2">
      <c r="B324" s="1">
        <v>7501036619233</v>
      </c>
      <c r="C324" s="1" t="s">
        <v>330</v>
      </c>
      <c r="D324" s="6">
        <v>30</v>
      </c>
      <c r="E324" s="6">
        <f>SUMIFS(Salidas[Cantidad],Salidas[Codigo],Inventario[[#This Row],[Codigo]])</f>
        <v>0</v>
      </c>
      <c r="F324" s="6">
        <f>Inventario[[#This Row],[entradas]]-Inventario[[#This Row],[salidas]]</f>
        <v>30</v>
      </c>
      <c r="G324" s="1">
        <v>6</v>
      </c>
      <c r="H324" s="6">
        <f>Inventario[[#This Row],[Columna1]]*Inventario[[#This Row],[precio]]</f>
        <v>180</v>
      </c>
    </row>
    <row r="325" spans="2:8" x14ac:dyDescent="0.2">
      <c r="B325" s="1">
        <v>759684151309</v>
      </c>
      <c r="C325" s="1" t="s">
        <v>331</v>
      </c>
      <c r="D325" s="6">
        <v>4</v>
      </c>
      <c r="E325" s="6">
        <v>2</v>
      </c>
      <c r="F325" s="6">
        <f>Inventario[[#This Row],[entradas]]-Inventario[[#This Row],[salidas]]</f>
        <v>2</v>
      </c>
      <c r="G325" s="1">
        <v>20</v>
      </c>
      <c r="H325" s="6">
        <f>Inventario[[#This Row],[Columna1]]*Inventario[[#This Row],[precio]]</f>
        <v>40</v>
      </c>
    </row>
    <row r="326" spans="2:8" x14ac:dyDescent="0.2">
      <c r="B326" s="1">
        <v>759684151101</v>
      </c>
      <c r="C326" s="1" t="s">
        <v>331</v>
      </c>
      <c r="D326" s="6">
        <v>4</v>
      </c>
      <c r="E326" s="6">
        <f>SUMIFS(Salidas[Cantidad],Salidas[Codigo],Inventario[[#This Row],[Codigo]])</f>
        <v>0</v>
      </c>
      <c r="F326" s="6">
        <f>Inventario[[#This Row],[entradas]]-Inventario[[#This Row],[salidas]]</f>
        <v>4</v>
      </c>
      <c r="G326" s="1">
        <v>20</v>
      </c>
      <c r="H326" s="6">
        <f>Inventario[[#This Row],[Columna1]]*Inventario[[#This Row],[precio]]</f>
        <v>80</v>
      </c>
    </row>
    <row r="327" spans="2:8" x14ac:dyDescent="0.2">
      <c r="B327" s="1">
        <v>759684151408</v>
      </c>
      <c r="C327" s="1" t="s">
        <v>331</v>
      </c>
      <c r="D327" s="6">
        <v>4</v>
      </c>
      <c r="E327" s="6">
        <v>1</v>
      </c>
      <c r="F327" s="6">
        <f>Inventario[[#This Row],[entradas]]-Inventario[[#This Row],[salidas]]</f>
        <v>3</v>
      </c>
      <c r="G327" s="1">
        <v>20</v>
      </c>
      <c r="H327" s="6">
        <f>Inventario[[#This Row],[Columna1]]*Inventario[[#This Row],[precio]]</f>
        <v>60</v>
      </c>
    </row>
    <row r="328" spans="2:8" x14ac:dyDescent="0.2">
      <c r="B328" s="1">
        <v>7501026411175</v>
      </c>
      <c r="C328" s="1" t="s">
        <v>332</v>
      </c>
      <c r="D328" s="6">
        <v>4</v>
      </c>
      <c r="E328" s="6">
        <v>3</v>
      </c>
      <c r="F328" s="6">
        <f>Inventario[[#This Row],[entradas]]-Inventario[[#This Row],[salidas]]</f>
        <v>1</v>
      </c>
      <c r="G328" s="1">
        <v>20</v>
      </c>
      <c r="H328" s="6">
        <f>Inventario[[#This Row],[Columna1]]*Inventario[[#This Row],[precio]]</f>
        <v>20</v>
      </c>
    </row>
    <row r="329" spans="2:8" x14ac:dyDescent="0.2">
      <c r="B329" s="1">
        <v>7501026411175</v>
      </c>
      <c r="C329" s="1" t="s">
        <v>332</v>
      </c>
      <c r="D329" s="6">
        <v>4</v>
      </c>
      <c r="E329" s="6">
        <v>4</v>
      </c>
      <c r="F329" s="6">
        <f>Inventario[[#This Row],[entradas]]-Inventario[[#This Row],[salidas]]</f>
        <v>0</v>
      </c>
      <c r="G329" s="1">
        <v>20</v>
      </c>
      <c r="H329" s="6">
        <f>Inventario[[#This Row],[Columna1]]*Inventario[[#This Row],[precio]]</f>
        <v>0</v>
      </c>
    </row>
    <row r="330" spans="2:8" x14ac:dyDescent="0.2">
      <c r="B330" s="1">
        <v>7501026411045</v>
      </c>
      <c r="C330" s="1" t="s">
        <v>332</v>
      </c>
      <c r="D330" s="6">
        <v>4</v>
      </c>
      <c r="E330" s="6">
        <f>SUMIFS(Salidas[Cantidad],Salidas[Codigo],Inventario[[#This Row],[Codigo]])</f>
        <v>0</v>
      </c>
      <c r="F330" s="6">
        <f>Inventario[[#This Row],[entradas]]-Inventario[[#This Row],[salidas]]</f>
        <v>4</v>
      </c>
      <c r="G330" s="1">
        <v>20</v>
      </c>
      <c r="H330" s="6">
        <f>Inventario[[#This Row],[Columna1]]*Inventario[[#This Row],[precio]]</f>
        <v>80</v>
      </c>
    </row>
    <row r="331" spans="2:8" x14ac:dyDescent="0.2">
      <c r="B331" s="1" t="s">
        <v>333</v>
      </c>
      <c r="C331" s="1"/>
      <c r="D331" s="6"/>
      <c r="E331" s="6">
        <f>SUMIFS(Salidas[Cantidad],Salidas[Codigo],Inventario[[#This Row],[Codigo]])</f>
        <v>0</v>
      </c>
      <c r="F331" s="6">
        <f>Inventario[[#This Row],[entradas]]-Inventario[[#This Row],[salidas]]</f>
        <v>0</v>
      </c>
      <c r="G331" s="1"/>
      <c r="H331" s="6">
        <f>Inventario[[#This Row],[Columna1]]*Inventario[[#This Row],[precio]]</f>
        <v>0</v>
      </c>
    </row>
    <row r="332" spans="2:8" x14ac:dyDescent="0.2">
      <c r="B332" s="1">
        <v>7401036100321</v>
      </c>
      <c r="C332" s="1" t="s">
        <v>335</v>
      </c>
      <c r="D332" s="6">
        <v>60</v>
      </c>
      <c r="E332" s="6">
        <v>41</v>
      </c>
      <c r="F332" s="6">
        <f>Inventario[[#This Row],[entradas]]-Inventario[[#This Row],[salidas]]</f>
        <v>19</v>
      </c>
      <c r="G332" s="1">
        <v>10</v>
      </c>
      <c r="H332" s="6">
        <f>Inventario[[#This Row],[Columna1]]*Inventario[[#This Row],[precio]]</f>
        <v>190</v>
      </c>
    </row>
    <row r="333" spans="2:8" x14ac:dyDescent="0.2">
      <c r="B333" s="1">
        <v>7501064560194</v>
      </c>
      <c r="C333" s="1" t="s">
        <v>334</v>
      </c>
      <c r="D333" s="6">
        <v>12</v>
      </c>
      <c r="E333" s="6">
        <v>6</v>
      </c>
      <c r="F333" s="6">
        <f>Inventario[[#This Row],[entradas]]-Inventario[[#This Row],[salidas]]</f>
        <v>6</v>
      </c>
      <c r="G333" s="1">
        <v>7</v>
      </c>
      <c r="H333" s="6">
        <f>Inventario[[#This Row],[Columna1]]*Inventario[[#This Row],[precio]]</f>
        <v>42</v>
      </c>
    </row>
    <row r="334" spans="2:8" x14ac:dyDescent="0.2">
      <c r="B334" s="1">
        <v>7501478312945</v>
      </c>
      <c r="C334" s="1" t="s">
        <v>336</v>
      </c>
      <c r="D334" s="6">
        <v>10</v>
      </c>
      <c r="E334" s="6">
        <v>1</v>
      </c>
      <c r="F334" s="6">
        <f>Inventario[[#This Row],[entradas]]-Inventario[[#This Row],[salidas]]</f>
        <v>9</v>
      </c>
      <c r="G334" s="1">
        <v>5</v>
      </c>
      <c r="H334" s="6">
        <f>Inventario[[#This Row],[Columna1]]*Inventario[[#This Row],[precio]]</f>
        <v>45</v>
      </c>
    </row>
    <row r="335" spans="2:8" x14ac:dyDescent="0.2">
      <c r="B335" s="1">
        <v>7501095452178</v>
      </c>
      <c r="C335" s="1" t="s">
        <v>337</v>
      </c>
      <c r="D335" s="6">
        <v>10</v>
      </c>
      <c r="E335" s="6">
        <v>7</v>
      </c>
      <c r="F335" s="6">
        <f>Inventario[[#This Row],[entradas]]-Inventario[[#This Row],[salidas]]</f>
        <v>3</v>
      </c>
      <c r="G335" s="1">
        <v>6</v>
      </c>
      <c r="H335" s="6">
        <f>Inventario[[#This Row],[Columna1]]*Inventario[[#This Row],[precio]]</f>
        <v>18</v>
      </c>
    </row>
    <row r="336" spans="2:8" x14ac:dyDescent="0.2">
      <c r="B336" s="1">
        <v>7501277093045</v>
      </c>
      <c r="C336" s="1" t="s">
        <v>338</v>
      </c>
      <c r="D336" s="6">
        <v>12</v>
      </c>
      <c r="E336" s="6">
        <v>8</v>
      </c>
      <c r="F336" s="6">
        <f>Inventario[[#This Row],[entradas]]-Inventario[[#This Row],[salidas]]</f>
        <v>4</v>
      </c>
      <c r="G336" s="1">
        <v>7</v>
      </c>
      <c r="H336" s="6">
        <f>Inventario[[#This Row],[Columna1]]*Inventario[[#This Row],[precio]]</f>
        <v>28</v>
      </c>
    </row>
    <row r="337" spans="2:8" x14ac:dyDescent="0.2">
      <c r="B337" s="1">
        <v>7502276040405</v>
      </c>
      <c r="C337" s="1" t="s">
        <v>339</v>
      </c>
      <c r="D337" s="6">
        <v>24</v>
      </c>
      <c r="E337" s="6">
        <v>14</v>
      </c>
      <c r="F337" s="6">
        <f>Inventario[[#This Row],[entradas]]-Inventario[[#This Row],[salidas]]</f>
        <v>10</v>
      </c>
      <c r="G337" s="1">
        <v>8</v>
      </c>
      <c r="H337" s="6">
        <f>Inventario[[#This Row],[Columna1]]*Inventario[[#This Row],[precio]]</f>
        <v>80</v>
      </c>
    </row>
    <row r="338" spans="2:8" x14ac:dyDescent="0.2">
      <c r="B338" s="1">
        <v>7501008497340</v>
      </c>
      <c r="C338" s="1" t="s">
        <v>340</v>
      </c>
      <c r="D338" s="6">
        <v>48</v>
      </c>
      <c r="E338" s="6">
        <v>33</v>
      </c>
      <c r="F338" s="6">
        <f>Inventario[[#This Row],[entradas]]-Inventario[[#This Row],[salidas]]</f>
        <v>15</v>
      </c>
      <c r="G338" s="1">
        <v>14</v>
      </c>
      <c r="H338" s="6">
        <f>Inventario[[#This Row],[Columna1]]*Inventario[[#This Row],[precio]]</f>
        <v>210</v>
      </c>
    </row>
    <row r="339" spans="2:8" x14ac:dyDescent="0.2">
      <c r="B339" s="1">
        <v>7501109798070</v>
      </c>
      <c r="C339" s="1" t="s">
        <v>341</v>
      </c>
      <c r="D339" s="6">
        <v>20</v>
      </c>
      <c r="E339" s="6">
        <v>12</v>
      </c>
      <c r="F339" s="6">
        <f>Inventario[[#This Row],[entradas]]-Inventario[[#This Row],[salidas]]</f>
        <v>8</v>
      </c>
      <c r="G339" s="1">
        <v>4</v>
      </c>
      <c r="H339" s="6">
        <f>Inventario[[#This Row],[Columna1]]*Inventario[[#This Row],[precio]]</f>
        <v>32</v>
      </c>
    </row>
    <row r="340" spans="2:8" x14ac:dyDescent="0.2">
      <c r="B340" s="1">
        <v>7501070612368</v>
      </c>
      <c r="C340" s="1" t="s">
        <v>342</v>
      </c>
      <c r="D340" s="6">
        <v>10</v>
      </c>
      <c r="E340" s="6">
        <v>3</v>
      </c>
      <c r="F340" s="6">
        <f>Inventario[[#This Row],[entradas]]-Inventario[[#This Row],[salidas]]</f>
        <v>7</v>
      </c>
      <c r="G340" s="1">
        <v>9</v>
      </c>
      <c r="H340" s="6">
        <f>Inventario[[#This Row],[Columna1]]*Inventario[[#This Row],[precio]]</f>
        <v>63</v>
      </c>
    </row>
    <row r="341" spans="2:8" x14ac:dyDescent="0.2">
      <c r="B341" s="1">
        <v>650240017094</v>
      </c>
      <c r="C341" s="1" t="s">
        <v>343</v>
      </c>
      <c r="D341" s="6">
        <v>12</v>
      </c>
      <c r="E341" s="6">
        <v>8</v>
      </c>
      <c r="F341" s="6">
        <f>Inventario[[#This Row],[entradas]]-Inventario[[#This Row],[salidas]]</f>
        <v>4</v>
      </c>
      <c r="G341" s="1">
        <v>10</v>
      </c>
      <c r="H341" s="6">
        <f>Inventario[[#This Row],[Columna1]]*Inventario[[#This Row],[precio]]</f>
        <v>40</v>
      </c>
    </row>
    <row r="342" spans="2:8" x14ac:dyDescent="0.2">
      <c r="B342" s="1">
        <v>7501008433676</v>
      </c>
      <c r="C342" s="1" t="s">
        <v>344</v>
      </c>
      <c r="D342" s="6">
        <v>24</v>
      </c>
      <c r="E342" s="6">
        <v>7</v>
      </c>
      <c r="F342" s="6">
        <f>Inventario[[#This Row],[entradas]]-Inventario[[#This Row],[salidas]]</f>
        <v>17</v>
      </c>
      <c r="G342" s="1">
        <v>5</v>
      </c>
      <c r="H342" s="6">
        <f>Inventario[[#This Row],[Columna1]]*Inventario[[#This Row],[precio]]</f>
        <v>85</v>
      </c>
    </row>
    <row r="343" spans="2:8" x14ac:dyDescent="0.2">
      <c r="B343" s="1">
        <v>650240013805</v>
      </c>
      <c r="C343" s="1" t="s">
        <v>345</v>
      </c>
      <c r="D343" s="6">
        <v>30</v>
      </c>
      <c r="E343" s="6">
        <v>11</v>
      </c>
      <c r="F343" s="6">
        <f>Inventario[[#This Row],[entradas]]-Inventario[[#This Row],[salidas]]</f>
        <v>19</v>
      </c>
      <c r="G343" s="1">
        <v>10</v>
      </c>
      <c r="H343" s="6">
        <f>Inventario[[#This Row],[Columna1]]*Inventario[[#This Row],[precio]]</f>
        <v>190</v>
      </c>
    </row>
    <row r="344" spans="2:8" x14ac:dyDescent="0.2">
      <c r="B344" s="1">
        <v>7501287630506</v>
      </c>
      <c r="C344" s="1" t="s">
        <v>346</v>
      </c>
      <c r="D344" s="6">
        <v>24</v>
      </c>
      <c r="E344" s="6">
        <v>19</v>
      </c>
      <c r="F344" s="6">
        <f>Inventario[[#This Row],[entradas]]-Inventario[[#This Row],[salidas]]</f>
        <v>5</v>
      </c>
      <c r="G344" s="1">
        <v>8</v>
      </c>
      <c r="H344" s="6">
        <f>Inventario[[#This Row],[Columna1]]*Inventario[[#This Row],[precio]]</f>
        <v>40</v>
      </c>
    </row>
    <row r="345" spans="2:8" x14ac:dyDescent="0.2">
      <c r="B345" s="1">
        <v>7501287630966</v>
      </c>
      <c r="C345" s="1" t="s">
        <v>347</v>
      </c>
      <c r="D345" s="6">
        <v>24</v>
      </c>
      <c r="E345" s="6">
        <v>19</v>
      </c>
      <c r="F345" s="6">
        <f>Inventario[[#This Row],[entradas]]-Inventario[[#This Row],[salidas]]</f>
        <v>5</v>
      </c>
      <c r="G345" s="1">
        <v>11</v>
      </c>
      <c r="H345" s="6">
        <f>Inventario[[#This Row],[Columna1]]*Inventario[[#This Row],[precio]]</f>
        <v>55</v>
      </c>
    </row>
    <row r="346" spans="2:8" x14ac:dyDescent="0.2">
      <c r="B346" s="1">
        <v>650240031700</v>
      </c>
      <c r="C346" s="1" t="s">
        <v>348</v>
      </c>
      <c r="D346" s="6">
        <v>36</v>
      </c>
      <c r="E346" s="6">
        <v>2</v>
      </c>
      <c r="F346" s="6">
        <f>Inventario[[#This Row],[entradas]]-Inventario[[#This Row],[salidas]]</f>
        <v>34</v>
      </c>
      <c r="G346" s="1">
        <v>5</v>
      </c>
      <c r="H346" s="6">
        <f>Inventario[[#This Row],[Columna1]]*Inventario[[#This Row],[precio]]</f>
        <v>170</v>
      </c>
    </row>
    <row r="347" spans="2:8" x14ac:dyDescent="0.2">
      <c r="B347" s="1">
        <v>7501108767619</v>
      </c>
      <c r="C347" s="1" t="s">
        <v>349</v>
      </c>
      <c r="D347" s="6">
        <v>12</v>
      </c>
      <c r="E347" s="6">
        <v>7</v>
      </c>
      <c r="F347" s="6">
        <f>Inventario[[#This Row],[entradas]]-Inventario[[#This Row],[salidas]]</f>
        <v>5</v>
      </c>
      <c r="G347" s="1">
        <v>10</v>
      </c>
      <c r="H347" s="6">
        <f>Inventario[[#This Row],[Columna1]]*Inventario[[#This Row],[precio]]</f>
        <v>50</v>
      </c>
    </row>
    <row r="348" spans="2:8" x14ac:dyDescent="0.2">
      <c r="B348" s="1">
        <v>7502003388107</v>
      </c>
      <c r="C348" s="1" t="s">
        <v>350</v>
      </c>
      <c r="D348" s="6">
        <v>12</v>
      </c>
      <c r="E348" s="6">
        <v>6</v>
      </c>
      <c r="F348" s="6">
        <f>Inventario[[#This Row],[entradas]]-Inventario[[#This Row],[salidas]]</f>
        <v>6</v>
      </c>
      <c r="G348" s="1">
        <v>5</v>
      </c>
      <c r="H348" s="6">
        <f>Inventario[[#This Row],[Columna1]]*Inventario[[#This Row],[precio]]</f>
        <v>30</v>
      </c>
    </row>
    <row r="349" spans="2:8" x14ac:dyDescent="0.2">
      <c r="B349" s="1">
        <v>7501057003663</v>
      </c>
      <c r="C349" s="1" t="s">
        <v>351</v>
      </c>
      <c r="D349" s="6">
        <v>24</v>
      </c>
      <c r="E349" s="6">
        <v>4</v>
      </c>
      <c r="F349" s="6">
        <f>Inventario[[#This Row],[entradas]]-Inventario[[#This Row],[salidas]]</f>
        <v>20</v>
      </c>
      <c r="G349" s="1">
        <v>10</v>
      </c>
      <c r="H349" s="6">
        <f>Inventario[[#This Row],[Columna1]]*Inventario[[#This Row],[precio]]</f>
        <v>200</v>
      </c>
    </row>
    <row r="350" spans="2:8" x14ac:dyDescent="0.2">
      <c r="B350" s="1">
        <v>7501037908534</v>
      </c>
      <c r="C350" s="1" t="s">
        <v>352</v>
      </c>
      <c r="D350" s="6">
        <v>20</v>
      </c>
      <c r="E350" s="6">
        <v>13</v>
      </c>
      <c r="F350" s="6">
        <f>Inventario[[#This Row],[entradas]]-Inventario[[#This Row],[salidas]]</f>
        <v>7</v>
      </c>
      <c r="G350" s="1">
        <v>10</v>
      </c>
      <c r="H350" s="6">
        <f>Inventario[[#This Row],[Columna1]]*Inventario[[#This Row],[precio]]</f>
        <v>70</v>
      </c>
    </row>
    <row r="351" spans="2:8" x14ac:dyDescent="0.2">
      <c r="B351" s="1">
        <v>7501008496152</v>
      </c>
      <c r="C351" s="1" t="s">
        <v>353</v>
      </c>
      <c r="D351" s="6">
        <v>60</v>
      </c>
      <c r="E351" s="6">
        <v>18</v>
      </c>
      <c r="F351" s="6">
        <f>Inventario[[#This Row],[entradas]]-Inventario[[#This Row],[salidas]]</f>
        <v>42</v>
      </c>
      <c r="G351" s="1">
        <v>3</v>
      </c>
      <c r="H351" s="6">
        <f>Inventario[[#This Row],[Columna1]]*Inventario[[#This Row],[precio]]</f>
        <v>126</v>
      </c>
    </row>
    <row r="352" spans="2:8" x14ac:dyDescent="0.2">
      <c r="B352" s="1">
        <v>7501125187476</v>
      </c>
      <c r="C352" s="1" t="s">
        <v>354</v>
      </c>
      <c r="D352" s="6">
        <v>40</v>
      </c>
      <c r="E352" s="6">
        <v>29</v>
      </c>
      <c r="F352" s="6">
        <f>Inventario[[#This Row],[entradas]]-Inventario[[#This Row],[salidas]]</f>
        <v>11</v>
      </c>
      <c r="G352" s="1">
        <v>5</v>
      </c>
      <c r="H352" s="6">
        <f>Inventario[[#This Row],[Columna1]]*Inventario[[#This Row],[precio]]</f>
        <v>55</v>
      </c>
    </row>
    <row r="353" spans="2:8" x14ac:dyDescent="0.2">
      <c r="B353" s="1">
        <v>7501008485033</v>
      </c>
      <c r="C353" s="1" t="s">
        <v>356</v>
      </c>
      <c r="D353" s="6">
        <v>24</v>
      </c>
      <c r="E353" s="6">
        <v>20</v>
      </c>
      <c r="F353" s="6">
        <f>Inventario[[#This Row],[entradas]]-Inventario[[#This Row],[salidas]]</f>
        <v>4</v>
      </c>
      <c r="G353" s="1">
        <v>10</v>
      </c>
      <c r="H353" s="6">
        <f>Inventario[[#This Row],[Columna1]]*Inventario[[#This Row],[precio]]</f>
        <v>40</v>
      </c>
    </row>
    <row r="354" spans="2:8" x14ac:dyDescent="0.2">
      <c r="B354" s="1">
        <v>7501008485057</v>
      </c>
      <c r="C354" s="1" t="s">
        <v>355</v>
      </c>
      <c r="D354" s="6">
        <v>24</v>
      </c>
      <c r="E354" s="6">
        <v>4</v>
      </c>
      <c r="F354" s="6">
        <f>Inventario[[#This Row],[entradas]]-Inventario[[#This Row],[salidas]]</f>
        <v>20</v>
      </c>
      <c r="G354" s="1">
        <v>10</v>
      </c>
      <c r="H354" s="6">
        <f>Inventario[[#This Row],[Columna1]]*Inventario[[#This Row],[precio]]</f>
        <v>200</v>
      </c>
    </row>
    <row r="355" spans="2:8" x14ac:dyDescent="0.2">
      <c r="B355" s="1">
        <v>759684315107</v>
      </c>
      <c r="C355" s="1" t="s">
        <v>357</v>
      </c>
      <c r="D355" s="6">
        <v>12</v>
      </c>
      <c r="E355" s="6">
        <f>SUMIFS(Salidas[Cantidad],Salidas[Codigo],Inventario[[#This Row],[Codigo]])</f>
        <v>0</v>
      </c>
      <c r="F355" s="6">
        <f>Inventario[[#This Row],[entradas]]-Inventario[[#This Row],[salidas]]</f>
        <v>12</v>
      </c>
      <c r="G355" s="1">
        <v>12</v>
      </c>
      <c r="H355" s="6">
        <f>Inventario[[#This Row],[Columna1]]*Inventario[[#This Row],[precio]]</f>
        <v>144</v>
      </c>
    </row>
    <row r="356" spans="2:8" x14ac:dyDescent="0.2">
      <c r="B356" s="1">
        <v>7501565607114</v>
      </c>
      <c r="C356" s="1" t="s">
        <v>359</v>
      </c>
      <c r="D356" s="6">
        <v>12</v>
      </c>
      <c r="E356" s="6">
        <v>2</v>
      </c>
      <c r="F356" s="6">
        <f>Inventario[[#This Row],[entradas]]-Inventario[[#This Row],[salidas]]</f>
        <v>10</v>
      </c>
      <c r="G356" s="1">
        <v>8</v>
      </c>
      <c r="H356" s="6">
        <f>Inventario[[#This Row],[Columna1]]*Inventario[[#This Row],[precio]]</f>
        <v>80</v>
      </c>
    </row>
    <row r="357" spans="2:8" x14ac:dyDescent="0.2">
      <c r="B357" s="1">
        <v>7501565607213</v>
      </c>
      <c r="C357" s="1" t="s">
        <v>358</v>
      </c>
      <c r="D357" s="6">
        <v>20</v>
      </c>
      <c r="E357" s="6">
        <f>SUMIFS(Salidas[Cantidad],Salidas[Codigo],Inventario[[#This Row],[Codigo]])</f>
        <v>0</v>
      </c>
      <c r="F357" s="6">
        <f>Inventario[[#This Row],[entradas]]-Inventario[[#This Row],[salidas]]</f>
        <v>20</v>
      </c>
      <c r="G357" s="1">
        <v>12</v>
      </c>
      <c r="H357" s="6">
        <f>Inventario[[#This Row],[Columna1]]*Inventario[[#This Row],[precio]]</f>
        <v>240</v>
      </c>
    </row>
    <row r="358" spans="2:8" x14ac:dyDescent="0.2">
      <c r="B358" s="1">
        <v>7501565607015</v>
      </c>
      <c r="C358" s="1" t="s">
        <v>360</v>
      </c>
      <c r="D358" s="6">
        <v>12</v>
      </c>
      <c r="E358" s="6">
        <v>7</v>
      </c>
      <c r="F358" s="6">
        <f>Inventario[[#This Row],[entradas]]-Inventario[[#This Row],[salidas]]</f>
        <v>5</v>
      </c>
      <c r="G358" s="1">
        <v>5</v>
      </c>
      <c r="H358" s="6">
        <f>Inventario[[#This Row],[Columna1]]*Inventario[[#This Row],[precio]]</f>
        <v>25</v>
      </c>
    </row>
    <row r="359" spans="2:8" x14ac:dyDescent="0.2">
      <c r="B359" s="1">
        <v>759684231206</v>
      </c>
      <c r="C359" s="1" t="s">
        <v>361</v>
      </c>
      <c r="D359" s="6">
        <v>60</v>
      </c>
      <c r="E359" s="6">
        <v>26</v>
      </c>
      <c r="F359" s="6">
        <f>Inventario[[#This Row],[entradas]]-Inventario[[#This Row],[salidas]]</f>
        <v>34</v>
      </c>
      <c r="G359" s="1">
        <v>1.5</v>
      </c>
      <c r="H359" s="6">
        <f>Inventario[[#This Row],[Columna1]]*Inventario[[#This Row],[precio]]</f>
        <v>51</v>
      </c>
    </row>
    <row r="360" spans="2:8" x14ac:dyDescent="0.2">
      <c r="B360" s="1">
        <v>759684231551</v>
      </c>
      <c r="C360" s="1" t="s">
        <v>362</v>
      </c>
      <c r="D360" s="6">
        <v>60</v>
      </c>
      <c r="E360" s="6">
        <v>2</v>
      </c>
      <c r="F360" s="6">
        <f>Inventario[[#This Row],[entradas]]-Inventario[[#This Row],[salidas]]</f>
        <v>58</v>
      </c>
      <c r="G360" s="1">
        <v>2.5</v>
      </c>
      <c r="H360" s="6">
        <f>Inventario[[#This Row],[Columna1]]*Inventario[[#This Row],[precio]]</f>
        <v>145</v>
      </c>
    </row>
    <row r="361" spans="2:8" x14ac:dyDescent="0.2">
      <c r="B361" s="1">
        <v>7501787811399</v>
      </c>
      <c r="C361" s="1" t="s">
        <v>363</v>
      </c>
      <c r="D361" s="6">
        <v>24</v>
      </c>
      <c r="E361" s="6">
        <v>22</v>
      </c>
      <c r="F361" s="6">
        <f>Inventario[[#This Row],[entradas]]-Inventario[[#This Row],[salidas]]</f>
        <v>2</v>
      </c>
      <c r="G361" s="1">
        <v>27</v>
      </c>
      <c r="H361" s="6">
        <f>Inventario[[#This Row],[Columna1]]*Inventario[[#This Row],[precio]]</f>
        <v>54</v>
      </c>
    </row>
    <row r="362" spans="2:8" x14ac:dyDescent="0.2">
      <c r="B362" s="1">
        <v>7501787811375</v>
      </c>
      <c r="C362" s="1" t="s">
        <v>364</v>
      </c>
      <c r="D362" s="6">
        <v>48</v>
      </c>
      <c r="E362" s="6">
        <v>7</v>
      </c>
      <c r="F362" s="6">
        <f>Inventario[[#This Row],[entradas]]-Inventario[[#This Row],[salidas]]</f>
        <v>41</v>
      </c>
      <c r="G362" s="1">
        <v>10</v>
      </c>
      <c r="H362" s="6">
        <f>Inventario[[#This Row],[Columna1]]*Inventario[[#This Row],[precio]]</f>
        <v>410</v>
      </c>
    </row>
    <row r="363" spans="2:8" x14ac:dyDescent="0.2">
      <c r="B363" s="1">
        <v>7501073025585</v>
      </c>
      <c r="C363" s="1" t="s">
        <v>365</v>
      </c>
      <c r="D363" s="6">
        <v>60</v>
      </c>
      <c r="E363" s="6">
        <v>22</v>
      </c>
      <c r="F363" s="6">
        <f>Inventario[[#This Row],[entradas]]-Inventario[[#This Row],[salidas]]</f>
        <v>38</v>
      </c>
      <c r="G363" s="1">
        <v>3.5</v>
      </c>
      <c r="H363" s="6">
        <f>Inventario[[#This Row],[Columna1]]*Inventario[[#This Row],[precio]]</f>
        <v>133</v>
      </c>
    </row>
    <row r="364" spans="2:8" x14ac:dyDescent="0.2">
      <c r="B364" s="1">
        <v>7501073025493</v>
      </c>
      <c r="C364" s="1" t="s">
        <v>366</v>
      </c>
      <c r="D364" s="6">
        <v>60</v>
      </c>
      <c r="E364" s="6">
        <v>33</v>
      </c>
      <c r="F364" s="6">
        <f>Inventario[[#This Row],[entradas]]-Inventario[[#This Row],[salidas]]</f>
        <v>27</v>
      </c>
      <c r="G364" s="1">
        <v>3.5</v>
      </c>
      <c r="H364" s="6">
        <f>Inventario[[#This Row],[Columna1]]*Inventario[[#This Row],[precio]]</f>
        <v>94.5</v>
      </c>
    </row>
    <row r="365" spans="2:8" x14ac:dyDescent="0.2">
      <c r="B365" s="1">
        <v>7501073025394</v>
      </c>
      <c r="C365" s="1" t="s">
        <v>367</v>
      </c>
      <c r="D365" s="6">
        <v>60</v>
      </c>
      <c r="E365" s="6">
        <v>7</v>
      </c>
      <c r="F365" s="6">
        <f>Inventario[[#This Row],[entradas]]-Inventario[[#This Row],[salidas]]</f>
        <v>53</v>
      </c>
      <c r="G365" s="1">
        <v>3.5</v>
      </c>
      <c r="H365" s="6">
        <f>Inventario[[#This Row],[Columna1]]*Inventario[[#This Row],[precio]]</f>
        <v>185.5</v>
      </c>
    </row>
    <row r="366" spans="2:8" x14ac:dyDescent="0.2">
      <c r="B366" s="1">
        <v>382903267804</v>
      </c>
      <c r="C366" s="1" t="s">
        <v>368</v>
      </c>
      <c r="D366" s="6">
        <v>36</v>
      </c>
      <c r="E366" s="6">
        <v>24</v>
      </c>
      <c r="F366" s="6">
        <f>Inventario[[#This Row],[entradas]]-Inventario[[#This Row],[salidas]]</f>
        <v>12</v>
      </c>
      <c r="G366" s="1">
        <v>5</v>
      </c>
      <c r="H366" s="6">
        <f>Inventario[[#This Row],[Columna1]]*Inventario[[#This Row],[precio]]</f>
        <v>60</v>
      </c>
    </row>
    <row r="367" spans="2:8" x14ac:dyDescent="0.2">
      <c r="B367" s="1">
        <v>650240032271</v>
      </c>
      <c r="C367" s="1" t="s">
        <v>369</v>
      </c>
      <c r="D367" s="6">
        <v>8</v>
      </c>
      <c r="E367" s="6">
        <v>7</v>
      </c>
      <c r="F367" s="6">
        <f>Inventario[[#This Row],[entradas]]-Inventario[[#This Row],[salidas]]</f>
        <v>1</v>
      </c>
      <c r="G367" s="1">
        <v>20</v>
      </c>
      <c r="H367" s="6">
        <f>Inventario[[#This Row],[Columna1]]*Inventario[[#This Row],[precio]]</f>
        <v>20</v>
      </c>
    </row>
    <row r="368" spans="2:8" x14ac:dyDescent="0.2">
      <c r="B368" s="1">
        <v>7501125174797</v>
      </c>
      <c r="C368" s="1" t="s">
        <v>370</v>
      </c>
      <c r="D368" s="6">
        <v>10</v>
      </c>
      <c r="E368" s="6">
        <v>5</v>
      </c>
      <c r="F368" s="6">
        <f>Inventario[[#This Row],[entradas]]-Inventario[[#This Row],[salidas]]</f>
        <v>5</v>
      </c>
      <c r="G368" s="1">
        <v>20</v>
      </c>
      <c r="H368" s="6">
        <f>Inventario[[#This Row],[Columna1]]*Inventario[[#This Row],[precio]]</f>
        <v>100</v>
      </c>
    </row>
    <row r="369" spans="1:8" x14ac:dyDescent="0.2">
      <c r="B369" s="1">
        <v>7501125118562</v>
      </c>
      <c r="C369" s="1" t="s">
        <v>371</v>
      </c>
      <c r="D369" s="6">
        <v>6</v>
      </c>
      <c r="E369" s="6">
        <v>2</v>
      </c>
      <c r="F369" s="6">
        <f>Inventario[[#This Row],[entradas]]-Inventario[[#This Row],[salidas]]</f>
        <v>4</v>
      </c>
      <c r="G369" s="1">
        <v>20</v>
      </c>
      <c r="H369" s="6">
        <f>Inventario[[#This Row],[Columna1]]*Inventario[[#This Row],[precio]]</f>
        <v>80</v>
      </c>
    </row>
    <row r="370" spans="1:8" x14ac:dyDescent="0.2">
      <c r="B370" s="1" t="s">
        <v>372</v>
      </c>
      <c r="C370" s="1"/>
      <c r="D370" s="6">
        <f>SUMIFS(Entradas[Cantidad],Entradas[Codigo],Inventario[[#This Row],[Codigo]])</f>
        <v>0</v>
      </c>
      <c r="E370" s="6">
        <f>SUMIFS(Salidas[Cantidad],Salidas[Codigo],Inventario[[#This Row],[Codigo]])</f>
        <v>0</v>
      </c>
      <c r="F370" s="6">
        <f>Inventario[[#This Row],[entradas]]-Inventario[[#This Row],[salidas]]</f>
        <v>0</v>
      </c>
      <c r="G370" s="1">
        <v>0</v>
      </c>
      <c r="H370" s="6">
        <f>Inventario[[#This Row],[Columna1]]*Inventario[[#This Row],[precio]]</f>
        <v>0</v>
      </c>
    </row>
    <row r="371" spans="1:8" x14ac:dyDescent="0.2">
      <c r="B371" s="1">
        <v>839861000047</v>
      </c>
      <c r="C371" s="1" t="s">
        <v>373</v>
      </c>
      <c r="D371" s="6">
        <v>10</v>
      </c>
      <c r="E371" s="6">
        <v>2</v>
      </c>
      <c r="F371" s="6">
        <f>Inventario[[#This Row],[entradas]]-Inventario[[#This Row],[salidas]]</f>
        <v>8</v>
      </c>
      <c r="G371" s="1">
        <v>48</v>
      </c>
      <c r="H371" s="6">
        <f>Inventario[[#This Row],[Columna1]]*Inventario[[#This Row],[precio]]</f>
        <v>384</v>
      </c>
    </row>
    <row r="372" spans="1:8" x14ac:dyDescent="0.2">
      <c r="B372" s="1">
        <v>14437001813</v>
      </c>
      <c r="C372" s="1" t="s">
        <v>375</v>
      </c>
      <c r="D372" s="6">
        <v>6</v>
      </c>
      <c r="E372" s="6">
        <v>3</v>
      </c>
      <c r="F372" s="6">
        <f>Inventario[[#This Row],[entradas]]-Inventario[[#This Row],[salidas]]</f>
        <v>3</v>
      </c>
      <c r="G372" s="1">
        <v>55</v>
      </c>
      <c r="H372" s="6">
        <f>Inventario[[#This Row],[Columna1]]*Inventario[[#This Row],[precio]]</f>
        <v>165</v>
      </c>
    </row>
    <row r="373" spans="1:8" x14ac:dyDescent="0.2">
      <c r="B373" s="1">
        <v>14437001868</v>
      </c>
      <c r="C373" s="1" t="s">
        <v>374</v>
      </c>
      <c r="D373" s="6">
        <v>8</v>
      </c>
      <c r="E373" s="6">
        <v>5</v>
      </c>
      <c r="F373" s="6">
        <f>Inventario[[#This Row],[entradas]]-Inventario[[#This Row],[salidas]]</f>
        <v>3</v>
      </c>
      <c r="G373" s="1">
        <v>40</v>
      </c>
      <c r="H373" s="6">
        <f>Inventario[[#This Row],[Columna1]]*Inventario[[#This Row],[precio]]</f>
        <v>120</v>
      </c>
    </row>
    <row r="374" spans="1:8" x14ac:dyDescent="0.2">
      <c r="B374" s="1">
        <v>7501000664382</v>
      </c>
      <c r="C374" s="1" t="s">
        <v>376</v>
      </c>
      <c r="D374" s="6">
        <v>12</v>
      </c>
      <c r="E374" s="6">
        <v>4</v>
      </c>
      <c r="F374" s="6">
        <f>Inventario[[#This Row],[entradas]]-Inventario[[#This Row],[salidas]]</f>
        <v>8</v>
      </c>
      <c r="G374" s="1">
        <v>20</v>
      </c>
      <c r="H374" s="6">
        <f>Inventario[[#This Row],[Columna1]]*Inventario[[#This Row],[precio]]</f>
        <v>160</v>
      </c>
    </row>
    <row r="375" spans="1:8" x14ac:dyDescent="0.2">
      <c r="B375" s="1">
        <v>7501000658329</v>
      </c>
      <c r="C375" s="1" t="s">
        <v>377</v>
      </c>
      <c r="D375" s="6">
        <v>24</v>
      </c>
      <c r="E375" s="6">
        <v>16</v>
      </c>
      <c r="F375" s="6">
        <f>Inventario[[#This Row],[entradas]]-Inventario[[#This Row],[salidas]]</f>
        <v>8</v>
      </c>
      <c r="G375" s="1">
        <v>13</v>
      </c>
      <c r="H375" s="6">
        <f>Inventario[[#This Row],[Columna1]]*Inventario[[#This Row],[precio]]</f>
        <v>104</v>
      </c>
    </row>
    <row r="376" spans="1:8" x14ac:dyDescent="0.2">
      <c r="B376" s="1">
        <v>7501000658923</v>
      </c>
      <c r="C376" s="1" t="s">
        <v>378</v>
      </c>
      <c r="D376" s="6">
        <v>48</v>
      </c>
      <c r="E376" s="6">
        <f>SUMIFS(Salidas[Cantidad],Salidas[Codigo],Inventario[[#This Row],[Codigo]])</f>
        <v>0</v>
      </c>
      <c r="F376" s="6">
        <f>Inventario[[#This Row],[entradas]]-Inventario[[#This Row],[salidas]]</f>
        <v>48</v>
      </c>
      <c r="G376" s="1">
        <v>10</v>
      </c>
      <c r="H376" s="6">
        <f>Inventario[[#This Row],[Columna1]]*Inventario[[#This Row],[precio]]</f>
        <v>480</v>
      </c>
    </row>
    <row r="377" spans="1:8" x14ac:dyDescent="0.2">
      <c r="B377" s="1">
        <v>7501008761410</v>
      </c>
      <c r="C377" s="1" t="s">
        <v>379</v>
      </c>
      <c r="D377" s="6">
        <v>24</v>
      </c>
      <c r="E377" s="6">
        <v>7</v>
      </c>
      <c r="F377" s="6">
        <f>Inventario[[#This Row],[entradas]]-Inventario[[#This Row],[salidas]]</f>
        <v>17</v>
      </c>
      <c r="G377" s="1">
        <v>16</v>
      </c>
      <c r="H377" s="6">
        <f>Inventario[[#This Row],[Columna1]]*Inventario[[#This Row],[precio]]</f>
        <v>272</v>
      </c>
    </row>
    <row r="378" spans="1:8" x14ac:dyDescent="0.2">
      <c r="A378" t="s">
        <v>240</v>
      </c>
      <c r="B378" s="1">
        <v>7500478005512</v>
      </c>
      <c r="C378" s="1" t="s">
        <v>380</v>
      </c>
      <c r="D378" s="6">
        <v>24</v>
      </c>
      <c r="E378" s="6">
        <v>19</v>
      </c>
      <c r="F378" s="6">
        <f>Inventario[[#This Row],[entradas]]-Inventario[[#This Row],[salidas]]</f>
        <v>5</v>
      </c>
      <c r="G378" s="1">
        <v>12</v>
      </c>
      <c r="H378" s="6">
        <f>Inventario[[#This Row],[Columna1]]*Inventario[[#This Row],[precio]]</f>
        <v>60</v>
      </c>
    </row>
    <row r="379" spans="1:8" x14ac:dyDescent="0.2">
      <c r="B379" s="1">
        <v>7500478005635</v>
      </c>
      <c r="C379" s="1" t="s">
        <v>381</v>
      </c>
      <c r="D379" s="6">
        <v>24</v>
      </c>
      <c r="E379" s="6">
        <v>3</v>
      </c>
      <c r="F379" s="6">
        <f>Inventario[[#This Row],[entradas]]-Inventario[[#This Row],[salidas]]</f>
        <v>21</v>
      </c>
      <c r="G379" s="1">
        <v>10</v>
      </c>
      <c r="H379" s="6">
        <f>Inventario[[#This Row],[Columna1]]*Inventario[[#This Row],[precio]]</f>
        <v>210</v>
      </c>
    </row>
    <row r="380" spans="1:8" x14ac:dyDescent="0.2">
      <c r="B380" s="1">
        <v>7501030421450</v>
      </c>
      <c r="C380" s="1" t="s">
        <v>382</v>
      </c>
      <c r="D380" s="6">
        <v>6</v>
      </c>
      <c r="E380" s="6">
        <v>1</v>
      </c>
      <c r="F380" s="6">
        <f>Inventario[[#This Row],[entradas]]-Inventario[[#This Row],[salidas]]</f>
        <v>5</v>
      </c>
      <c r="G380" s="1">
        <v>10</v>
      </c>
      <c r="H380" s="6">
        <f>Inventario[[#This Row],[Columna1]]*Inventario[[#This Row],[precio]]</f>
        <v>50</v>
      </c>
    </row>
    <row r="381" spans="1:8" x14ac:dyDescent="0.2">
      <c r="B381" s="1">
        <v>7501030421443</v>
      </c>
      <c r="C381" s="1" t="s">
        <v>383</v>
      </c>
      <c r="D381" s="6">
        <v>6</v>
      </c>
      <c r="E381" s="6">
        <f>SUMIFS(Salidas[Cantidad],Salidas[Codigo],Inventario[[#This Row],[Codigo]])</f>
        <v>0</v>
      </c>
      <c r="F381" s="6">
        <f>Inventario[[#This Row],[entradas]]-Inventario[[#This Row],[salidas]]</f>
        <v>6</v>
      </c>
      <c r="G381" s="1">
        <v>10</v>
      </c>
      <c r="H381" s="6">
        <f>Inventario[[#This Row],[Columna1]]*Inventario[[#This Row],[precio]]</f>
        <v>60</v>
      </c>
    </row>
    <row r="382" spans="1:8" x14ac:dyDescent="0.2">
      <c r="B382" s="1">
        <v>7501000135301</v>
      </c>
      <c r="C382" s="1" t="s">
        <v>384</v>
      </c>
      <c r="D382" s="6">
        <v>7</v>
      </c>
      <c r="E382" s="6">
        <v>4</v>
      </c>
      <c r="F382" s="6">
        <f>Inventario[[#This Row],[entradas]]-Inventario[[#This Row],[salidas]]</f>
        <v>3</v>
      </c>
      <c r="G382" s="1">
        <v>12</v>
      </c>
      <c r="H382" s="6">
        <f>Inventario[[#This Row],[Columna1]]*Inventario[[#This Row],[precio]]</f>
        <v>36</v>
      </c>
    </row>
    <row r="383" spans="1:8" x14ac:dyDescent="0.2">
      <c r="B383" s="1">
        <v>7501000134465</v>
      </c>
      <c r="C383" s="1" t="s">
        <v>385</v>
      </c>
      <c r="D383" s="6">
        <v>8</v>
      </c>
      <c r="E383" s="6">
        <v>1</v>
      </c>
      <c r="F383" s="6">
        <f>Inventario[[#This Row],[entradas]]-Inventario[[#This Row],[salidas]]</f>
        <v>7</v>
      </c>
      <c r="G383" s="1">
        <v>15</v>
      </c>
      <c r="H383" s="6">
        <f>Inventario[[#This Row],[Columna1]]*Inventario[[#This Row],[precio]]</f>
        <v>105</v>
      </c>
    </row>
    <row r="384" spans="1:8" x14ac:dyDescent="0.2">
      <c r="B384" s="1">
        <v>7501000138944</v>
      </c>
      <c r="C384" s="1" t="s">
        <v>386</v>
      </c>
      <c r="D384" s="6">
        <v>10</v>
      </c>
      <c r="E384" s="6">
        <v>5</v>
      </c>
      <c r="F384" s="6">
        <f>Inventario[[#This Row],[entradas]]-Inventario[[#This Row],[salidas]]</f>
        <v>5</v>
      </c>
      <c r="G384" s="1">
        <v>15</v>
      </c>
      <c r="H384" s="6">
        <f>Inventario[[#This Row],[Columna1]]*Inventario[[#This Row],[precio]]</f>
        <v>75</v>
      </c>
    </row>
    <row r="385" spans="2:8" x14ac:dyDescent="0.2">
      <c r="B385" s="1">
        <v>7501030491644</v>
      </c>
      <c r="C385" s="1" t="s">
        <v>387</v>
      </c>
      <c r="D385" s="6">
        <v>14</v>
      </c>
      <c r="E385" s="6">
        <v>8</v>
      </c>
      <c r="F385" s="6">
        <f>Inventario[[#This Row],[entradas]]-Inventario[[#This Row],[salidas]]</f>
        <v>6</v>
      </c>
      <c r="G385" s="1">
        <v>15</v>
      </c>
      <c r="H385" s="6">
        <f>Inventario[[#This Row],[Columna1]]*Inventario[[#This Row],[precio]]</f>
        <v>90</v>
      </c>
    </row>
    <row r="386" spans="2:8" x14ac:dyDescent="0.2">
      <c r="B386" s="1">
        <v>7501030462859</v>
      </c>
      <c r="C386" s="1" t="s">
        <v>388</v>
      </c>
      <c r="D386" s="6">
        <v>12</v>
      </c>
      <c r="E386" s="6">
        <v>11</v>
      </c>
      <c r="F386" s="6">
        <f>Inventario[[#This Row],[entradas]]-Inventario[[#This Row],[salidas]]</f>
        <v>1</v>
      </c>
      <c r="G386" s="1">
        <v>13</v>
      </c>
      <c r="H386" s="6">
        <f>Inventario[[#This Row],[Columna1]]*Inventario[[#This Row],[precio]]</f>
        <v>13</v>
      </c>
    </row>
    <row r="387" spans="2:8" x14ac:dyDescent="0.2">
      <c r="B387" s="1">
        <v>7501000140855</v>
      </c>
      <c r="C387" s="1" t="s">
        <v>389</v>
      </c>
      <c r="D387" s="6">
        <v>12</v>
      </c>
      <c r="E387" s="6">
        <v>9</v>
      </c>
      <c r="F387" s="6">
        <f>Inventario[[#This Row],[entradas]]-Inventario[[#This Row],[salidas]]</f>
        <v>3</v>
      </c>
      <c r="G387" s="1">
        <v>10</v>
      </c>
      <c r="H387" s="6">
        <f>Inventario[[#This Row],[Columna1]]*Inventario[[#This Row],[precio]]</f>
        <v>30</v>
      </c>
    </row>
    <row r="388" spans="2:8" x14ac:dyDescent="0.2">
      <c r="B388" s="1">
        <v>7501030490951</v>
      </c>
      <c r="C388" s="1" t="s">
        <v>390</v>
      </c>
      <c r="D388" s="6">
        <v>8</v>
      </c>
      <c r="E388" s="6">
        <v>2</v>
      </c>
      <c r="F388" s="6">
        <f>Inventario[[#This Row],[entradas]]-Inventario[[#This Row],[salidas]]</f>
        <v>6</v>
      </c>
      <c r="G388" s="1">
        <v>13</v>
      </c>
      <c r="H388" s="6">
        <f>Inventario[[#This Row],[Columna1]]*Inventario[[#This Row],[precio]]</f>
        <v>78</v>
      </c>
    </row>
    <row r="389" spans="2:8" x14ac:dyDescent="0.2">
      <c r="B389" s="1">
        <v>7501030431190</v>
      </c>
      <c r="C389" s="1" t="s">
        <v>391</v>
      </c>
      <c r="D389" s="6">
        <v>6</v>
      </c>
      <c r="E389" s="6">
        <f>SUMIFS(Salidas[Cantidad],Salidas[Codigo],Inventario[[#This Row],[Codigo]])</f>
        <v>0</v>
      </c>
      <c r="F389" s="6">
        <f>Inventario[[#This Row],[entradas]]-Inventario[[#This Row],[salidas]]</f>
        <v>6</v>
      </c>
      <c r="G389" s="1">
        <v>8</v>
      </c>
      <c r="H389" s="6">
        <f>Inventario[[#This Row],[Columna1]]*Inventario[[#This Row],[precio]]</f>
        <v>48</v>
      </c>
    </row>
    <row r="390" spans="2:8" x14ac:dyDescent="0.2">
      <c r="B390" s="1">
        <v>7501000133055</v>
      </c>
      <c r="C390" s="1" t="s">
        <v>393</v>
      </c>
      <c r="D390" s="6">
        <v>20</v>
      </c>
      <c r="E390" s="6">
        <v>6</v>
      </c>
      <c r="F390" s="6">
        <f>Inventario[[#This Row],[entradas]]-Inventario[[#This Row],[salidas]]</f>
        <v>14</v>
      </c>
      <c r="G390" s="1">
        <v>10</v>
      </c>
      <c r="H390" s="6">
        <f>Inventario[[#This Row],[Columna1]]*Inventario[[#This Row],[precio]]</f>
        <v>140</v>
      </c>
    </row>
    <row r="391" spans="2:8" x14ac:dyDescent="0.2">
      <c r="B391" s="1">
        <v>7501030423607</v>
      </c>
      <c r="C391" s="1" t="s">
        <v>394</v>
      </c>
      <c r="D391" s="6">
        <v>12</v>
      </c>
      <c r="E391" s="6">
        <v>5</v>
      </c>
      <c r="F391" s="6">
        <f>Inventario[[#This Row],[entradas]]-Inventario[[#This Row],[salidas]]</f>
        <v>7</v>
      </c>
      <c r="G391" s="1">
        <v>5</v>
      </c>
      <c r="H391" s="6">
        <f>Inventario[[#This Row],[Columna1]]*Inventario[[#This Row],[precio]]</f>
        <v>35</v>
      </c>
    </row>
    <row r="392" spans="2:8" x14ac:dyDescent="0.2">
      <c r="B392" s="1">
        <v>7501000156214</v>
      </c>
      <c r="C392" s="1" t="s">
        <v>395</v>
      </c>
      <c r="D392" s="6">
        <v>2</v>
      </c>
      <c r="E392" s="6">
        <f>SUMIFS(Salidas[Cantidad],Salidas[Codigo],Inventario[[#This Row],[Codigo]])</f>
        <v>0</v>
      </c>
      <c r="F392" s="6">
        <f>Inventario[[#This Row],[entradas]]-Inventario[[#This Row],[salidas]]</f>
        <v>2</v>
      </c>
      <c r="G392" s="1">
        <v>12</v>
      </c>
      <c r="H392" s="6">
        <f>Inventario[[#This Row],[Columna1]]*Inventario[[#This Row],[precio]]</f>
        <v>24</v>
      </c>
    </row>
    <row r="393" spans="2:8" x14ac:dyDescent="0.2">
      <c r="B393" s="1">
        <v>7501030426905</v>
      </c>
      <c r="C393" s="1" t="s">
        <v>396</v>
      </c>
      <c r="D393" s="6">
        <v>3</v>
      </c>
      <c r="E393" s="6">
        <v>2</v>
      </c>
      <c r="F393" s="6">
        <f>Inventario[[#This Row],[entradas]]-Inventario[[#This Row],[salidas]]</f>
        <v>1</v>
      </c>
      <c r="G393" s="1">
        <v>15</v>
      </c>
      <c r="H393" s="6">
        <f>Inventario[[#This Row],[Columna1]]*Inventario[[#This Row],[precio]]</f>
        <v>15</v>
      </c>
    </row>
    <row r="394" spans="2:8" x14ac:dyDescent="0.2">
      <c r="B394" s="1">
        <v>75002275</v>
      </c>
      <c r="C394" s="1" t="s">
        <v>397</v>
      </c>
      <c r="D394" s="6">
        <v>4</v>
      </c>
      <c r="E394" s="6">
        <v>2</v>
      </c>
      <c r="F394" s="6">
        <f>Inventario[[#This Row],[entradas]]-Inventario[[#This Row],[salidas]]</f>
        <v>2</v>
      </c>
      <c r="G394" s="1">
        <v>15</v>
      </c>
      <c r="H394" s="6">
        <f>Inventario[[#This Row],[Columna1]]*Inventario[[#This Row],[precio]]</f>
        <v>30</v>
      </c>
    </row>
    <row r="395" spans="2:8" x14ac:dyDescent="0.2">
      <c r="B395" s="1">
        <v>7501000153800</v>
      </c>
      <c r="C395" s="1" t="s">
        <v>398</v>
      </c>
      <c r="D395" s="6">
        <v>3</v>
      </c>
      <c r="E395" s="6">
        <f>SUMIFS(Salidas[Cantidad],Salidas[Codigo],Inventario[[#This Row],[Codigo]])</f>
        <v>0</v>
      </c>
      <c r="F395" s="6">
        <f>Inventario[[#This Row],[entradas]]-Inventario[[#This Row],[salidas]]</f>
        <v>3</v>
      </c>
      <c r="G395" s="1">
        <v>15</v>
      </c>
      <c r="H395" s="6">
        <f>Inventario[[#This Row],[Columna1]]*Inventario[[#This Row],[precio]]</f>
        <v>45</v>
      </c>
    </row>
    <row r="396" spans="2:8" x14ac:dyDescent="0.2">
      <c r="B396" s="1">
        <v>7501000133338</v>
      </c>
      <c r="C396" s="1" t="s">
        <v>392</v>
      </c>
      <c r="D396" s="6">
        <v>4</v>
      </c>
      <c r="E396" s="6">
        <f>SUMIFS(Salidas[Cantidad],Salidas[Codigo],Inventario[[#This Row],[Codigo]])</f>
        <v>0</v>
      </c>
      <c r="F396" s="6">
        <f>Inventario[[#This Row],[entradas]]-Inventario[[#This Row],[salidas]]</f>
        <v>4</v>
      </c>
      <c r="G396" s="1">
        <v>19</v>
      </c>
      <c r="H396" s="6">
        <f>Inventario[[#This Row],[Columna1]]*Inventario[[#This Row],[precio]]</f>
        <v>76</v>
      </c>
    </row>
    <row r="397" spans="2:8" x14ac:dyDescent="0.2">
      <c r="B397" s="1">
        <v>7501000153107</v>
      </c>
      <c r="C397" s="1" t="s">
        <v>399</v>
      </c>
      <c r="D397" s="6">
        <v>40</v>
      </c>
      <c r="E397" s="6">
        <v>37</v>
      </c>
      <c r="F397" s="6">
        <f>Inventario[[#This Row],[entradas]]-Inventario[[#This Row],[salidas]]</f>
        <v>3</v>
      </c>
      <c r="G397" s="1">
        <v>10</v>
      </c>
      <c r="H397" s="6">
        <f>Inventario[[#This Row],[Columna1]]*Inventario[[#This Row],[precio]]</f>
        <v>30</v>
      </c>
    </row>
    <row r="398" spans="2:8" x14ac:dyDescent="0.2">
      <c r="B398" s="1">
        <v>7501030419037</v>
      </c>
      <c r="C398" s="1" t="s">
        <v>400</v>
      </c>
      <c r="D398" s="6">
        <v>12</v>
      </c>
      <c r="E398" s="6">
        <v>4</v>
      </c>
      <c r="F398" s="6">
        <f>Inventario[[#This Row],[entradas]]-Inventario[[#This Row],[salidas]]</f>
        <v>8</v>
      </c>
      <c r="G398" s="1">
        <v>5</v>
      </c>
      <c r="H398" s="6">
        <f>Inventario[[#This Row],[Columna1]]*Inventario[[#This Row],[precio]]</f>
        <v>40</v>
      </c>
    </row>
    <row r="399" spans="2:8" x14ac:dyDescent="0.2">
      <c r="B399" s="1">
        <v>7501030461340</v>
      </c>
      <c r="C399" s="1" t="s">
        <v>401</v>
      </c>
      <c r="D399" s="6">
        <v>12</v>
      </c>
      <c r="E399" s="6">
        <v>6</v>
      </c>
      <c r="F399" s="6">
        <f>Inventario[[#This Row],[entradas]]-Inventario[[#This Row],[salidas]]</f>
        <v>6</v>
      </c>
      <c r="G399" s="1">
        <v>8</v>
      </c>
      <c r="H399" s="6">
        <f>Inventario[[#This Row],[Columna1]]*Inventario[[#This Row],[precio]]</f>
        <v>48</v>
      </c>
    </row>
    <row r="400" spans="2:8" x14ac:dyDescent="0.2">
      <c r="B400" s="1">
        <v>7501000153765</v>
      </c>
      <c r="C400" s="1" t="s">
        <v>402</v>
      </c>
      <c r="D400" s="6">
        <v>30</v>
      </c>
      <c r="E400" s="6">
        <v>24</v>
      </c>
      <c r="F400" s="6">
        <f>Inventario[[#This Row],[entradas]]-Inventario[[#This Row],[salidas]]</f>
        <v>6</v>
      </c>
      <c r="G400" s="1">
        <v>5</v>
      </c>
      <c r="H400" s="6">
        <f>Inventario[[#This Row],[Columna1]]*Inventario[[#This Row],[precio]]</f>
        <v>30</v>
      </c>
    </row>
    <row r="401" spans="2:8" x14ac:dyDescent="0.2">
      <c r="B401" s="1">
        <v>7501030456971</v>
      </c>
      <c r="C401" s="1" t="s">
        <v>403</v>
      </c>
      <c r="D401" s="6">
        <v>8</v>
      </c>
      <c r="E401" s="6">
        <v>2</v>
      </c>
      <c r="F401" s="6">
        <f>Inventario[[#This Row],[entradas]]-Inventario[[#This Row],[salidas]]</f>
        <v>6</v>
      </c>
      <c r="G401" s="1">
        <v>5</v>
      </c>
      <c r="H401" s="6">
        <f>Inventario[[#This Row],[Columna1]]*Inventario[[#This Row],[precio]]</f>
        <v>30</v>
      </c>
    </row>
    <row r="402" spans="2:8" x14ac:dyDescent="0.2">
      <c r="B402" s="1">
        <v>7501030419099</v>
      </c>
      <c r="C402" s="1" t="s">
        <v>404</v>
      </c>
      <c r="D402" s="6">
        <v>12</v>
      </c>
      <c r="E402" s="6">
        <v>9</v>
      </c>
      <c r="F402" s="6">
        <f>Inventario[[#This Row],[entradas]]-Inventario[[#This Row],[salidas]]</f>
        <v>3</v>
      </c>
      <c r="G402" s="1">
        <v>5</v>
      </c>
      <c r="H402" s="6">
        <f>Inventario[[#This Row],[Columna1]]*Inventario[[#This Row],[precio]]</f>
        <v>15</v>
      </c>
    </row>
    <row r="403" spans="2:8" x14ac:dyDescent="0.2">
      <c r="B403" s="1">
        <v>7501000112333</v>
      </c>
      <c r="C403" s="1" t="s">
        <v>405</v>
      </c>
      <c r="D403" s="6">
        <v>8</v>
      </c>
      <c r="E403" s="6">
        <v>2</v>
      </c>
      <c r="F403" s="6">
        <f>Inventario[[#This Row],[entradas]]-Inventario[[#This Row],[salidas]]</f>
        <v>6</v>
      </c>
      <c r="G403" s="1">
        <v>24</v>
      </c>
      <c r="H403" s="6">
        <f>Inventario[[#This Row],[Columna1]]*Inventario[[#This Row],[precio]]</f>
        <v>144</v>
      </c>
    </row>
    <row r="404" spans="2:8" x14ac:dyDescent="0.2">
      <c r="B404" s="1">
        <v>7501000111800</v>
      </c>
      <c r="C404" s="1" t="s">
        <v>406</v>
      </c>
      <c r="D404" s="6">
        <v>48</v>
      </c>
      <c r="E404" s="6">
        <v>39</v>
      </c>
      <c r="F404" s="6">
        <f>Inventario[[#This Row],[entradas]]-Inventario[[#This Row],[salidas]]</f>
        <v>9</v>
      </c>
      <c r="G404" s="1">
        <v>22</v>
      </c>
      <c r="H404" s="6">
        <f>Inventario[[#This Row],[Columna1]]*Inventario[[#This Row],[precio]]</f>
        <v>198</v>
      </c>
    </row>
    <row r="405" spans="2:8" x14ac:dyDescent="0.2">
      <c r="B405" s="1">
        <v>7501000111466</v>
      </c>
      <c r="C405" s="1" t="s">
        <v>407</v>
      </c>
      <c r="D405" s="6">
        <v>3</v>
      </c>
      <c r="E405" s="6">
        <v>1</v>
      </c>
      <c r="F405" s="6">
        <f>Inventario[[#This Row],[entradas]]-Inventario[[#This Row],[salidas]]</f>
        <v>2</v>
      </c>
      <c r="G405" s="1">
        <v>28</v>
      </c>
      <c r="H405" s="6">
        <f>Inventario[[#This Row],[Columna1]]*Inventario[[#This Row],[precio]]</f>
        <v>56</v>
      </c>
    </row>
    <row r="406" spans="2:8" x14ac:dyDescent="0.2">
      <c r="B406" s="1">
        <v>7501000122332</v>
      </c>
      <c r="C406" s="1" t="s">
        <v>408</v>
      </c>
      <c r="D406" s="6">
        <v>3</v>
      </c>
      <c r="E406" s="6">
        <f>SUMIFS(Salidas[Cantidad],Salidas[Codigo],Inventario[[#This Row],[Codigo]])</f>
        <v>0</v>
      </c>
      <c r="F406" s="6">
        <f>Inventario[[#This Row],[entradas]]-Inventario[[#This Row],[salidas]]</f>
        <v>3</v>
      </c>
      <c r="G406" s="1">
        <v>27</v>
      </c>
      <c r="H406" s="6">
        <f>Inventario[[#This Row],[Columna1]]*Inventario[[#This Row],[precio]]</f>
        <v>81</v>
      </c>
    </row>
    <row r="407" spans="2:8" x14ac:dyDescent="0.2">
      <c r="B407" s="1">
        <v>7501000111091</v>
      </c>
      <c r="C407" s="1" t="s">
        <v>409</v>
      </c>
      <c r="D407" s="6">
        <v>2</v>
      </c>
      <c r="E407" s="6">
        <v>1</v>
      </c>
      <c r="F407" s="6">
        <f>Inventario[[#This Row],[entradas]]-Inventario[[#This Row],[salidas]]</f>
        <v>1</v>
      </c>
      <c r="G407" s="1">
        <v>23</v>
      </c>
      <c r="H407" s="6">
        <f>Inventario[[#This Row],[Columna1]]*Inventario[[#This Row],[precio]]</f>
        <v>23</v>
      </c>
    </row>
    <row r="408" spans="2:8" x14ac:dyDescent="0.2">
      <c r="B408" s="1">
        <v>7501000309726</v>
      </c>
      <c r="C408" s="1" t="s">
        <v>410</v>
      </c>
      <c r="D408" s="6">
        <v>1</v>
      </c>
      <c r="E408" s="6">
        <f>SUMIFS(Salidas[Cantidad],Salidas[Codigo],Inventario[[#This Row],[Codigo]])</f>
        <v>0</v>
      </c>
      <c r="F408" s="6">
        <f>Inventario[[#This Row],[entradas]]-Inventario[[#This Row],[salidas]]</f>
        <v>1</v>
      </c>
      <c r="G408" s="1">
        <v>26</v>
      </c>
      <c r="H408" s="6">
        <f>Inventario[[#This Row],[Columna1]]*Inventario[[#This Row],[precio]]</f>
        <v>26</v>
      </c>
    </row>
    <row r="409" spans="2:8" x14ac:dyDescent="0.2">
      <c r="B409" s="1">
        <v>7501000112128</v>
      </c>
      <c r="C409" s="1" t="s">
        <v>411</v>
      </c>
      <c r="D409" s="6">
        <v>3</v>
      </c>
      <c r="E409" s="6">
        <v>2</v>
      </c>
      <c r="F409" s="6">
        <f>Inventario[[#This Row],[entradas]]-Inventario[[#This Row],[salidas]]</f>
        <v>1</v>
      </c>
      <c r="G409" s="1">
        <v>14</v>
      </c>
      <c r="H409" s="6">
        <f>Inventario[[#This Row],[Columna1]]*Inventario[[#This Row],[precio]]</f>
        <v>14</v>
      </c>
    </row>
    <row r="410" spans="2:8" x14ac:dyDescent="0.2">
      <c r="B410" s="1">
        <v>7501000112166</v>
      </c>
      <c r="C410" s="1" t="s">
        <v>412</v>
      </c>
      <c r="D410" s="6">
        <v>4</v>
      </c>
      <c r="E410" s="6">
        <v>3</v>
      </c>
      <c r="F410" s="6">
        <f>Inventario[[#This Row],[entradas]]-Inventario[[#This Row],[salidas]]</f>
        <v>1</v>
      </c>
      <c r="G410" s="1">
        <v>14</v>
      </c>
      <c r="H410" s="6">
        <f>Inventario[[#This Row],[Columna1]]*Inventario[[#This Row],[precio]]</f>
        <v>14</v>
      </c>
    </row>
    <row r="411" spans="2:8" x14ac:dyDescent="0.2">
      <c r="B411" s="1">
        <v>7501000112326</v>
      </c>
      <c r="C411" s="1" t="s">
        <v>413</v>
      </c>
      <c r="D411" s="6">
        <v>4</v>
      </c>
      <c r="E411" s="6">
        <f>SUMIFS(Salidas[Cantidad],Salidas[Codigo],Inventario[[#This Row],[Codigo]])</f>
        <v>0</v>
      </c>
      <c r="F411" s="6">
        <f>Inventario[[#This Row],[entradas]]-Inventario[[#This Row],[salidas]]</f>
        <v>4</v>
      </c>
      <c r="G411" s="1">
        <v>30</v>
      </c>
      <c r="H411" s="6">
        <f>Inventario[[#This Row],[Columna1]]*Inventario[[#This Row],[precio]]</f>
        <v>120</v>
      </c>
    </row>
    <row r="412" spans="2:8" x14ac:dyDescent="0.2">
      <c r="B412" s="1">
        <v>7501000112388</v>
      </c>
      <c r="C412" s="1" t="s">
        <v>414</v>
      </c>
      <c r="D412" s="6">
        <v>2</v>
      </c>
      <c r="E412" s="6">
        <f>SUMIFS(Salidas[Cantidad],Salidas[Codigo],Inventario[[#This Row],[Codigo]])</f>
        <v>0</v>
      </c>
      <c r="F412" s="6">
        <f>Inventario[[#This Row],[entradas]]-Inventario[[#This Row],[salidas]]</f>
        <v>2</v>
      </c>
      <c r="G412" s="1">
        <v>15</v>
      </c>
      <c r="H412" s="6">
        <f>Inventario[[#This Row],[Columna1]]*Inventario[[#This Row],[precio]]</f>
        <v>30</v>
      </c>
    </row>
    <row r="413" spans="2:8" x14ac:dyDescent="0.2">
      <c r="B413" s="1">
        <v>7501000112203</v>
      </c>
      <c r="C413" s="1" t="s">
        <v>415</v>
      </c>
      <c r="D413" s="6">
        <v>5</v>
      </c>
      <c r="E413" s="6">
        <v>4</v>
      </c>
      <c r="F413" s="6">
        <f>Inventario[[#This Row],[entradas]]-Inventario[[#This Row],[salidas]]</f>
        <v>1</v>
      </c>
      <c r="G413" s="1">
        <v>10</v>
      </c>
      <c r="H413" s="6">
        <f>Inventario[[#This Row],[Columna1]]*Inventario[[#This Row],[precio]]</f>
        <v>10</v>
      </c>
    </row>
    <row r="414" spans="2:8" x14ac:dyDescent="0.2">
      <c r="B414" s="1">
        <v>7501030418399</v>
      </c>
      <c r="C414" s="1" t="s">
        <v>416</v>
      </c>
      <c r="D414" s="6">
        <v>2</v>
      </c>
      <c r="E414" s="6">
        <f>SUMIFS(Salidas[Cantidad],Salidas[Codigo],Inventario[[#This Row],[Codigo]])</f>
        <v>0</v>
      </c>
      <c r="F414" s="6">
        <f>Inventario[[#This Row],[entradas]]-Inventario[[#This Row],[salidas]]</f>
        <v>2</v>
      </c>
      <c r="G414" s="1">
        <v>13</v>
      </c>
      <c r="H414" s="6">
        <f>Inventario[[#This Row],[Columna1]]*Inventario[[#This Row],[precio]]</f>
        <v>26</v>
      </c>
    </row>
    <row r="415" spans="2:8" x14ac:dyDescent="0.2">
      <c r="B415" s="1">
        <v>7501030474227</v>
      </c>
      <c r="C415" s="1" t="s">
        <v>417</v>
      </c>
      <c r="D415" s="6">
        <v>2</v>
      </c>
      <c r="E415" s="6">
        <v>2</v>
      </c>
      <c r="F415" s="6">
        <f>Inventario[[#This Row],[entradas]]-Inventario[[#This Row],[salidas]]</f>
        <v>0</v>
      </c>
      <c r="G415" s="1">
        <v>10</v>
      </c>
      <c r="H415" s="6">
        <f>Inventario[[#This Row],[Columna1]]*Inventario[[#This Row],[precio]]</f>
        <v>0</v>
      </c>
    </row>
    <row r="416" spans="2:8" x14ac:dyDescent="0.2">
      <c r="B416" s="1">
        <v>7501030472698</v>
      </c>
      <c r="C416" s="1" t="s">
        <v>418</v>
      </c>
      <c r="D416" s="6">
        <v>3</v>
      </c>
      <c r="E416" s="6">
        <f>SUMIFS(Salidas[Cantidad],Salidas[Codigo],Inventario[[#This Row],[Codigo]])</f>
        <v>0</v>
      </c>
      <c r="F416" s="6">
        <f>Inventario[[#This Row],[entradas]]-Inventario[[#This Row],[salidas]]</f>
        <v>3</v>
      </c>
      <c r="G416" s="1">
        <v>14</v>
      </c>
      <c r="H416" s="6">
        <f>Inventario[[#This Row],[Columna1]]*Inventario[[#This Row],[precio]]</f>
        <v>42</v>
      </c>
    </row>
    <row r="417" spans="2:8" x14ac:dyDescent="0.2">
      <c r="B417" s="1">
        <v>7501030420859</v>
      </c>
      <c r="C417" s="1" t="s">
        <v>419</v>
      </c>
      <c r="D417" s="6">
        <v>2</v>
      </c>
      <c r="E417" s="6">
        <f>SUMIFS(Salidas[Cantidad],Salidas[Codigo],Inventario[[#This Row],[Codigo]])</f>
        <v>0</v>
      </c>
      <c r="F417" s="6">
        <f>Inventario[[#This Row],[entradas]]-Inventario[[#This Row],[salidas]]</f>
        <v>2</v>
      </c>
      <c r="G417" s="1">
        <v>18</v>
      </c>
      <c r="H417" s="6">
        <f>Inventario[[#This Row],[Columna1]]*Inventario[[#This Row],[precio]]</f>
        <v>36</v>
      </c>
    </row>
    <row r="418" spans="2:8" x14ac:dyDescent="0.2">
      <c r="B418" s="1">
        <v>7501030475521</v>
      </c>
      <c r="C418" s="1" t="s">
        <v>420</v>
      </c>
      <c r="D418" s="6">
        <v>4</v>
      </c>
      <c r="E418" s="6">
        <v>3</v>
      </c>
      <c r="F418" s="6">
        <f>Inventario[[#This Row],[entradas]]-Inventario[[#This Row],[salidas]]</f>
        <v>1</v>
      </c>
      <c r="G418" s="1">
        <v>18</v>
      </c>
      <c r="H418" s="6">
        <f>Inventario[[#This Row],[Columna1]]*Inventario[[#This Row],[precio]]</f>
        <v>18</v>
      </c>
    </row>
    <row r="419" spans="2:8" x14ac:dyDescent="0.2">
      <c r="B419" s="1">
        <v>7501030475514</v>
      </c>
      <c r="C419" s="1" t="s">
        <v>421</v>
      </c>
      <c r="D419" s="6">
        <v>4</v>
      </c>
      <c r="E419" s="6">
        <v>2</v>
      </c>
      <c r="F419" s="6">
        <f>Inventario[[#This Row],[entradas]]-Inventario[[#This Row],[salidas]]</f>
        <v>2</v>
      </c>
      <c r="G419" s="1">
        <v>18</v>
      </c>
      <c r="H419" s="6">
        <f>Inventario[[#This Row],[Columna1]]*Inventario[[#This Row],[precio]]</f>
        <v>36</v>
      </c>
    </row>
    <row r="420" spans="2:8" x14ac:dyDescent="0.2">
      <c r="B420" s="1">
        <v>7501000112845</v>
      </c>
      <c r="C420" s="1" t="s">
        <v>422</v>
      </c>
      <c r="D420" s="6">
        <v>10</v>
      </c>
      <c r="E420" s="6">
        <v>1</v>
      </c>
      <c r="F420" s="6">
        <f>Inventario[[#This Row],[entradas]]-Inventario[[#This Row],[salidas]]</f>
        <v>9</v>
      </c>
      <c r="G420" s="1">
        <v>5</v>
      </c>
      <c r="H420" s="6">
        <f>Inventario[[#This Row],[Columna1]]*Inventario[[#This Row],[precio]]</f>
        <v>45</v>
      </c>
    </row>
    <row r="421" spans="2:8" x14ac:dyDescent="0.2">
      <c r="B421" s="1">
        <v>7501000112784</v>
      </c>
      <c r="C421" s="1" t="s">
        <v>423</v>
      </c>
      <c r="D421" s="6">
        <v>12</v>
      </c>
      <c r="E421" s="6">
        <v>10</v>
      </c>
      <c r="F421" s="6">
        <f>Inventario[[#This Row],[entradas]]-Inventario[[#This Row],[salidas]]</f>
        <v>2</v>
      </c>
      <c r="G421" s="1">
        <v>10</v>
      </c>
      <c r="H421" s="6">
        <f>Inventario[[#This Row],[Columna1]]*Inventario[[#This Row],[precio]]</f>
        <v>20</v>
      </c>
    </row>
    <row r="422" spans="2:8" x14ac:dyDescent="0.2">
      <c r="B422" s="1">
        <v>7501030424345</v>
      </c>
      <c r="C422" s="1" t="s">
        <v>424</v>
      </c>
      <c r="D422" s="6">
        <v>4</v>
      </c>
      <c r="E422" s="6">
        <f>SUMIFS(Salidas[Cantidad],Salidas[Codigo],Inventario[[#This Row],[Codigo]])</f>
        <v>0</v>
      </c>
      <c r="F422" s="6">
        <f>Inventario[[#This Row],[entradas]]-Inventario[[#This Row],[salidas]]</f>
        <v>4</v>
      </c>
      <c r="G422" s="1">
        <v>8</v>
      </c>
      <c r="H422" s="6">
        <f>Inventario[[#This Row],[Columna1]]*Inventario[[#This Row],[precio]]</f>
        <v>32</v>
      </c>
    </row>
    <row r="423" spans="2:8" x14ac:dyDescent="0.2">
      <c r="B423" s="1">
        <v>7501030417859</v>
      </c>
      <c r="C423" s="1" t="s">
        <v>425</v>
      </c>
      <c r="D423" s="6">
        <v>8</v>
      </c>
      <c r="E423" s="6">
        <v>5</v>
      </c>
      <c r="F423" s="6">
        <f>Inventario[[#This Row],[entradas]]-Inventario[[#This Row],[salidas]]</f>
        <v>3</v>
      </c>
      <c r="G423" s="1">
        <v>5</v>
      </c>
      <c r="H423" s="6">
        <f>Inventario[[#This Row],[Columna1]]*Inventario[[#This Row],[precio]]</f>
        <v>15</v>
      </c>
    </row>
    <row r="424" spans="2:8" x14ac:dyDescent="0.2">
      <c r="B424" s="1">
        <v>7501000116430</v>
      </c>
      <c r="C424" s="1" t="s">
        <v>426</v>
      </c>
      <c r="D424" s="6">
        <v>8</v>
      </c>
      <c r="E424" s="6">
        <v>2</v>
      </c>
      <c r="F424" s="6">
        <f>Inventario[[#This Row],[entradas]]-Inventario[[#This Row],[salidas]]</f>
        <v>6</v>
      </c>
      <c r="G424" s="1">
        <v>8</v>
      </c>
      <c r="H424" s="6">
        <f>Inventario[[#This Row],[Columna1]]*Inventario[[#This Row],[precio]]</f>
        <v>48</v>
      </c>
    </row>
    <row r="425" spans="2:8" x14ac:dyDescent="0.2">
      <c r="B425" s="1">
        <v>7501000116447</v>
      </c>
      <c r="C425" s="1" t="s">
        <v>427</v>
      </c>
      <c r="D425" s="6">
        <v>8</v>
      </c>
      <c r="E425" s="6">
        <v>4</v>
      </c>
      <c r="F425" s="6">
        <f>Inventario[[#This Row],[entradas]]-Inventario[[#This Row],[salidas]]</f>
        <v>4</v>
      </c>
      <c r="G425" s="1">
        <v>8</v>
      </c>
      <c r="H425" s="6">
        <f>Inventario[[#This Row],[Columna1]]*Inventario[[#This Row],[precio]]</f>
        <v>32</v>
      </c>
    </row>
    <row r="426" spans="2:8" x14ac:dyDescent="0.2">
      <c r="B426" s="1">
        <v>7501030433927</v>
      </c>
      <c r="C426" s="1" t="s">
        <v>428</v>
      </c>
      <c r="D426" s="6">
        <v>1</v>
      </c>
      <c r="E426" s="6">
        <f>SUMIFS(Salidas[Cantidad],Salidas[Codigo],Inventario[[#This Row],[Codigo]])</f>
        <v>0</v>
      </c>
      <c r="F426" s="6">
        <f>Inventario[[#This Row],[entradas]]-Inventario[[#This Row],[salidas]]</f>
        <v>1</v>
      </c>
      <c r="G426" s="1">
        <v>26</v>
      </c>
      <c r="H426" s="6">
        <f>Inventario[[#This Row],[Columna1]]*Inventario[[#This Row],[precio]]</f>
        <v>26</v>
      </c>
    </row>
    <row r="427" spans="2:8" x14ac:dyDescent="0.2">
      <c r="B427" s="1">
        <v>75010001491100</v>
      </c>
      <c r="C427" s="1" t="s">
        <v>429</v>
      </c>
      <c r="D427" s="6">
        <v>8</v>
      </c>
      <c r="E427" s="6">
        <v>6</v>
      </c>
      <c r="F427" s="6">
        <f>Inventario[[#This Row],[entradas]]-Inventario[[#This Row],[salidas]]</f>
        <v>2</v>
      </c>
      <c r="G427" s="1">
        <v>16</v>
      </c>
      <c r="H427" s="6">
        <f>Inventario[[#This Row],[Columna1]]*Inventario[[#This Row],[precio]]</f>
        <v>32</v>
      </c>
    </row>
    <row r="428" spans="2:8" x14ac:dyDescent="0.2">
      <c r="B428" s="1">
        <v>7501000111855</v>
      </c>
      <c r="C428" s="1" t="s">
        <v>430</v>
      </c>
      <c r="D428" s="6">
        <v>8</v>
      </c>
      <c r="E428" s="6">
        <v>3</v>
      </c>
      <c r="F428" s="6">
        <f>Inventario[[#This Row],[entradas]]-Inventario[[#This Row],[salidas]]</f>
        <v>5</v>
      </c>
      <c r="G428" s="1">
        <v>16</v>
      </c>
      <c r="H428" s="6">
        <f>Inventario[[#This Row],[Columna1]]*Inventario[[#This Row],[precio]]</f>
        <v>80</v>
      </c>
    </row>
    <row r="429" spans="2:8" x14ac:dyDescent="0.2">
      <c r="B429" s="1">
        <v>7501030421979</v>
      </c>
      <c r="C429" s="1" t="s">
        <v>431</v>
      </c>
      <c r="D429" s="6">
        <v>2</v>
      </c>
      <c r="E429" s="6">
        <f>SUMIFS(Salidas[Cantidad],Salidas[Codigo],Inventario[[#This Row],[Codigo]])</f>
        <v>0</v>
      </c>
      <c r="F429" s="6">
        <f>Inventario[[#This Row],[entradas]]-Inventario[[#This Row],[salidas]]</f>
        <v>2</v>
      </c>
      <c r="G429" s="1">
        <v>8</v>
      </c>
      <c r="H429" s="6">
        <f>Inventario[[#This Row],[Columna1]]*Inventario[[#This Row],[precio]]</f>
        <v>16</v>
      </c>
    </row>
    <row r="430" spans="2:8" x14ac:dyDescent="0.2">
      <c r="B430" s="1">
        <v>7503028643424</v>
      </c>
      <c r="C430" s="1" t="s">
        <v>432</v>
      </c>
      <c r="D430" s="6">
        <v>6</v>
      </c>
      <c r="E430" s="6">
        <v>1</v>
      </c>
      <c r="F430" s="6">
        <f>Inventario[[#This Row],[entradas]]-Inventario[[#This Row],[salidas]]</f>
        <v>5</v>
      </c>
      <c r="G430" s="1">
        <v>10</v>
      </c>
      <c r="H430" s="6">
        <f>Inventario[[#This Row],[Columna1]]*Inventario[[#This Row],[precio]]</f>
        <v>50</v>
      </c>
    </row>
    <row r="431" spans="2:8" x14ac:dyDescent="0.2">
      <c r="B431" s="1">
        <v>7503028643417</v>
      </c>
      <c r="C431" s="1" t="s">
        <v>433</v>
      </c>
      <c r="D431" s="6">
        <v>6</v>
      </c>
      <c r="E431" s="6">
        <f>SUMIFS(Salidas[Cantidad],Salidas[Codigo],Inventario[[#This Row],[Codigo]])</f>
        <v>0</v>
      </c>
      <c r="F431" s="6">
        <f>Inventario[[#This Row],[entradas]]-Inventario[[#This Row],[salidas]]</f>
        <v>6</v>
      </c>
      <c r="G431" s="1">
        <v>10</v>
      </c>
      <c r="H431" s="6">
        <f>Inventario[[#This Row],[Columna1]]*Inventario[[#This Row],[precio]]</f>
        <v>60</v>
      </c>
    </row>
    <row r="432" spans="2:8" x14ac:dyDescent="0.2">
      <c r="B432" s="1">
        <v>7501030464242</v>
      </c>
      <c r="C432" s="1" t="s">
        <v>434</v>
      </c>
      <c r="D432" s="6">
        <v>6</v>
      </c>
      <c r="E432" s="6">
        <v>2</v>
      </c>
      <c r="F432" s="6">
        <f>Inventario[[#This Row],[entradas]]-Inventario[[#This Row],[salidas]]</f>
        <v>4</v>
      </c>
      <c r="G432" s="1">
        <v>12</v>
      </c>
      <c r="H432" s="6">
        <f>Inventario[[#This Row],[Columna1]]*Inventario[[#This Row],[precio]]</f>
        <v>48</v>
      </c>
    </row>
    <row r="433" spans="2:8" x14ac:dyDescent="0.2">
      <c r="B433" s="1">
        <v>7501000111251</v>
      </c>
      <c r="C433" s="1" t="s">
        <v>435</v>
      </c>
      <c r="D433" s="6">
        <v>2</v>
      </c>
      <c r="E433" s="6">
        <f>SUMIFS(Salidas[Cantidad],Salidas[Codigo],Inventario[[#This Row],[Codigo]])</f>
        <v>0</v>
      </c>
      <c r="F433" s="6">
        <f>Inventario[[#This Row],[entradas]]-Inventario[[#This Row],[salidas]]</f>
        <v>2</v>
      </c>
      <c r="G433" s="1">
        <v>13</v>
      </c>
      <c r="H433" s="6">
        <f>Inventario[[#This Row],[Columna1]]*Inventario[[#This Row],[precio]]</f>
        <v>26</v>
      </c>
    </row>
    <row r="434" spans="2:8" x14ac:dyDescent="0.2">
      <c r="B434" s="1">
        <v>7501000111299</v>
      </c>
      <c r="C434" s="1" t="s">
        <v>436</v>
      </c>
      <c r="D434" s="6">
        <v>4</v>
      </c>
      <c r="E434" s="6">
        <v>2</v>
      </c>
      <c r="F434" s="6">
        <f>Inventario[[#This Row],[entradas]]-Inventario[[#This Row],[salidas]]</f>
        <v>2</v>
      </c>
      <c r="G434" s="1">
        <v>20</v>
      </c>
      <c r="H434" s="6">
        <f>Inventario[[#This Row],[Columna1]]*Inventario[[#This Row],[precio]]</f>
        <v>40</v>
      </c>
    </row>
    <row r="435" spans="2:8" x14ac:dyDescent="0.2">
      <c r="B435" s="1" t="s">
        <v>437</v>
      </c>
      <c r="C435" s="1"/>
      <c r="D435" s="6">
        <f>SUMIFS(Entradas[Cantidad],Entradas[Codigo],Inventario[[#This Row],[Codigo]])</f>
        <v>0</v>
      </c>
      <c r="E435" s="6">
        <f>SUMIFS(Salidas[Cantidad],Salidas[Codigo],Inventario[[#This Row],[Codigo]])</f>
        <v>0</v>
      </c>
      <c r="F435" s="6">
        <f>Inventario[[#This Row],[entradas]]-Inventario[[#This Row],[salidas]]</f>
        <v>0</v>
      </c>
      <c r="G435" s="1"/>
      <c r="H435" s="6">
        <f>Inventario[[#This Row],[Columna1]]*Inventario[[#This Row],[precio]]</f>
        <v>0</v>
      </c>
    </row>
    <row r="436" spans="2:8" x14ac:dyDescent="0.2">
      <c r="B436" s="1">
        <v>7622210267856</v>
      </c>
      <c r="C436" s="1" t="s">
        <v>438</v>
      </c>
      <c r="D436" s="6">
        <v>12</v>
      </c>
      <c r="E436" s="6">
        <v>4</v>
      </c>
      <c r="F436" s="6">
        <f>Inventario[[#This Row],[entradas]]-Inventario[[#This Row],[salidas]]</f>
        <v>8</v>
      </c>
      <c r="G436" s="1">
        <v>6</v>
      </c>
      <c r="H436" s="6">
        <f>Inventario[[#This Row],[Columna1]]*Inventario[[#This Row],[precio]]</f>
        <v>48</v>
      </c>
    </row>
    <row r="437" spans="2:8" x14ac:dyDescent="0.2">
      <c r="B437" s="1">
        <v>7622210267863</v>
      </c>
      <c r="C437" s="1" t="s">
        <v>439</v>
      </c>
      <c r="D437" s="6">
        <v>24</v>
      </c>
      <c r="E437" s="6">
        <v>1</v>
      </c>
      <c r="F437" s="6">
        <f>Inventario[[#This Row],[entradas]]-Inventario[[#This Row],[salidas]]</f>
        <v>23</v>
      </c>
      <c r="G437" s="1">
        <v>6</v>
      </c>
      <c r="H437" s="6">
        <f>Inventario[[#This Row],[Columna1]]*Inventario[[#This Row],[precio]]</f>
        <v>138</v>
      </c>
    </row>
    <row r="438" spans="2:8" x14ac:dyDescent="0.2">
      <c r="B438" s="1">
        <v>7622210267825</v>
      </c>
      <c r="C438" s="1" t="s">
        <v>440</v>
      </c>
      <c r="D438" s="6">
        <v>12</v>
      </c>
      <c r="E438" s="6">
        <v>2</v>
      </c>
      <c r="F438" s="6">
        <f>Inventario[[#This Row],[entradas]]-Inventario[[#This Row],[salidas]]</f>
        <v>10</v>
      </c>
      <c r="G438" s="1">
        <v>6</v>
      </c>
      <c r="H438" s="6">
        <f>Inventario[[#This Row],[Columna1]]*Inventario[[#This Row],[precio]]</f>
        <v>60</v>
      </c>
    </row>
    <row r="439" spans="2:8" x14ac:dyDescent="0.2">
      <c r="B439" s="1">
        <v>7622210267870</v>
      </c>
      <c r="C439" s="1" t="s">
        <v>441</v>
      </c>
      <c r="D439" s="6">
        <v>24</v>
      </c>
      <c r="E439" s="6">
        <v>12</v>
      </c>
      <c r="F439" s="6">
        <f>Inventario[[#This Row],[entradas]]-Inventario[[#This Row],[salidas]]</f>
        <v>12</v>
      </c>
      <c r="G439" s="1">
        <v>6</v>
      </c>
      <c r="H439" s="6">
        <f>Inventario[[#This Row],[Columna1]]*Inventario[[#This Row],[precio]]</f>
        <v>72</v>
      </c>
    </row>
    <row r="440" spans="2:8" x14ac:dyDescent="0.2">
      <c r="B440" s="1">
        <v>7622210267832</v>
      </c>
      <c r="C440" s="1" t="s">
        <v>442</v>
      </c>
      <c r="D440" s="6">
        <v>12</v>
      </c>
      <c r="E440" s="6">
        <v>1</v>
      </c>
      <c r="F440" s="6">
        <f>Inventario[[#This Row],[entradas]]-Inventario[[#This Row],[salidas]]</f>
        <v>11</v>
      </c>
      <c r="G440" s="1">
        <v>6</v>
      </c>
      <c r="H440" s="6">
        <f>Inventario[[#This Row],[Columna1]]*Inventario[[#This Row],[precio]]</f>
        <v>66</v>
      </c>
    </row>
    <row r="441" spans="2:8" x14ac:dyDescent="0.2">
      <c r="B441" s="1">
        <v>761682801872</v>
      </c>
      <c r="C441" s="1" t="s">
        <v>443</v>
      </c>
      <c r="D441" s="6">
        <v>60</v>
      </c>
      <c r="E441" s="6">
        <v>12</v>
      </c>
      <c r="F441" s="6">
        <f>Inventario[[#This Row],[entradas]]-Inventario[[#This Row],[salidas]]</f>
        <v>48</v>
      </c>
      <c r="G441" s="1">
        <v>2</v>
      </c>
      <c r="H441" s="6">
        <f>Inventario[[#This Row],[Columna1]]*Inventario[[#This Row],[precio]]</f>
        <v>96</v>
      </c>
    </row>
    <row r="442" spans="2:8" x14ac:dyDescent="0.2">
      <c r="B442" s="1">
        <v>759686843684</v>
      </c>
      <c r="C442" s="1" t="s">
        <v>444</v>
      </c>
      <c r="D442" s="6">
        <v>60</v>
      </c>
      <c r="E442" s="6">
        <v>3</v>
      </c>
      <c r="F442" s="6">
        <f>Inventario[[#This Row],[entradas]]-Inventario[[#This Row],[salidas]]</f>
        <v>57</v>
      </c>
      <c r="G442" s="1">
        <v>2</v>
      </c>
      <c r="H442" s="6">
        <f>Inventario[[#This Row],[Columna1]]*Inventario[[#This Row],[precio]]</f>
        <v>114</v>
      </c>
    </row>
    <row r="443" spans="2:8" x14ac:dyDescent="0.2">
      <c r="B443" s="1">
        <v>759686562189</v>
      </c>
      <c r="C443" s="1" t="s">
        <v>445</v>
      </c>
      <c r="D443" s="6">
        <v>60</v>
      </c>
      <c r="E443" s="6">
        <v>15</v>
      </c>
      <c r="F443" s="6">
        <f>Inventario[[#This Row],[entradas]]-Inventario[[#This Row],[salidas]]</f>
        <v>45</v>
      </c>
      <c r="G443" s="1">
        <v>2</v>
      </c>
      <c r="H443" s="6">
        <f>Inventario[[#This Row],[Columna1]]*Inventario[[#This Row],[precio]]</f>
        <v>90</v>
      </c>
    </row>
    <row r="444" spans="2:8" x14ac:dyDescent="0.2">
      <c r="B444" s="1">
        <v>1000278404</v>
      </c>
      <c r="C444" s="1" t="s">
        <v>448</v>
      </c>
      <c r="D444" s="6">
        <v>12</v>
      </c>
      <c r="E444" s="6">
        <v>8</v>
      </c>
      <c r="F444" s="6">
        <f>Inventario[[#This Row],[entradas]]-Inventario[[#This Row],[salidas]]</f>
        <v>4</v>
      </c>
      <c r="G444" s="1">
        <v>10</v>
      </c>
      <c r="H444" s="6">
        <f>Inventario[[#This Row],[Columna1]]*Inventario[[#This Row],[precio]]</f>
        <v>40</v>
      </c>
    </row>
    <row r="445" spans="2:8" x14ac:dyDescent="0.2">
      <c r="B445" s="1">
        <v>75024635</v>
      </c>
      <c r="C445" s="1" t="s">
        <v>446</v>
      </c>
      <c r="D445" s="6">
        <v>24</v>
      </c>
      <c r="E445" s="6">
        <v>4</v>
      </c>
      <c r="F445" s="6">
        <f>Inventario[[#This Row],[entradas]]-Inventario[[#This Row],[salidas]]</f>
        <v>20</v>
      </c>
      <c r="G445" s="1">
        <v>2.5</v>
      </c>
      <c r="H445" s="6">
        <f>Inventario[[#This Row],[Columna1]]*Inventario[[#This Row],[precio]]</f>
        <v>50</v>
      </c>
    </row>
    <row r="446" spans="2:8" x14ac:dyDescent="0.2">
      <c r="B446" s="1">
        <v>75024628</v>
      </c>
      <c r="C446" s="1" t="s">
        <v>447</v>
      </c>
      <c r="D446" s="6">
        <v>24</v>
      </c>
      <c r="E446" s="6">
        <v>16</v>
      </c>
      <c r="F446" s="6">
        <f>Inventario[[#This Row],[entradas]]-Inventario[[#This Row],[salidas]]</f>
        <v>8</v>
      </c>
      <c r="G446" s="1">
        <v>2.5</v>
      </c>
      <c r="H446" s="6">
        <f>Inventario[[#This Row],[Columna1]]*Inventario[[#This Row],[precio]]</f>
        <v>20</v>
      </c>
    </row>
    <row r="447" spans="2:8" x14ac:dyDescent="0.2">
      <c r="B447" s="1">
        <v>7501058638083</v>
      </c>
      <c r="C447" s="1" t="s">
        <v>449</v>
      </c>
      <c r="D447" s="6">
        <v>40</v>
      </c>
      <c r="E447" s="6">
        <v>36</v>
      </c>
      <c r="F447" s="6">
        <f>Inventario[[#This Row],[entradas]]-Inventario[[#This Row],[salidas]]</f>
        <v>4</v>
      </c>
      <c r="G447" s="1">
        <v>6</v>
      </c>
      <c r="H447" s="6">
        <f>Inventario[[#This Row],[Columna1]]*Inventario[[#This Row],[precio]]</f>
        <v>24</v>
      </c>
    </row>
    <row r="448" spans="2:8" x14ac:dyDescent="0.2">
      <c r="B448" s="1">
        <v>25046150137</v>
      </c>
      <c r="C448" s="1" t="s">
        <v>450</v>
      </c>
      <c r="D448" s="6">
        <v>60</v>
      </c>
      <c r="E448" s="6">
        <v>46</v>
      </c>
      <c r="F448" s="6">
        <f>Inventario[[#This Row],[entradas]]-Inventario[[#This Row],[salidas]]</f>
        <v>14</v>
      </c>
      <c r="G448" s="1">
        <v>2</v>
      </c>
      <c r="H448" s="6">
        <f>Inventario[[#This Row],[Columna1]]*Inventario[[#This Row],[precio]]</f>
        <v>28</v>
      </c>
    </row>
    <row r="449" spans="2:8" x14ac:dyDescent="0.2">
      <c r="B449" s="1">
        <v>75068011</v>
      </c>
      <c r="C449" s="1" t="s">
        <v>451</v>
      </c>
      <c r="D449" s="6">
        <v>100</v>
      </c>
      <c r="E449" s="6">
        <v>9</v>
      </c>
      <c r="F449" s="6">
        <f>Inventario[[#This Row],[entradas]]-Inventario[[#This Row],[salidas]]</f>
        <v>91</v>
      </c>
      <c r="G449" s="1">
        <v>2</v>
      </c>
      <c r="H449" s="6">
        <f>Inventario[[#This Row],[Columna1]]*Inventario[[#This Row],[precio]]</f>
        <v>182</v>
      </c>
    </row>
    <row r="450" spans="2:8" x14ac:dyDescent="0.2">
      <c r="B450" s="1">
        <v>75045616</v>
      </c>
      <c r="C450" s="1" t="s">
        <v>452</v>
      </c>
      <c r="D450" s="6">
        <v>50</v>
      </c>
      <c r="E450" s="6">
        <v>1</v>
      </c>
      <c r="F450" s="6">
        <f>Inventario[[#This Row],[entradas]]-Inventario[[#This Row],[salidas]]</f>
        <v>49</v>
      </c>
      <c r="G450" s="1">
        <v>2</v>
      </c>
      <c r="H450" s="6">
        <f>Inventario[[#This Row],[Columna1]]*Inventario[[#This Row],[precio]]</f>
        <v>98</v>
      </c>
    </row>
    <row r="451" spans="2:8" x14ac:dyDescent="0.2">
      <c r="B451" s="1">
        <v>75045623</v>
      </c>
      <c r="C451" s="1" t="s">
        <v>453</v>
      </c>
      <c r="D451" s="6">
        <v>50</v>
      </c>
      <c r="E451" s="6">
        <v>39</v>
      </c>
      <c r="F451" s="6">
        <f>Inventario[[#This Row],[entradas]]-Inventario[[#This Row],[salidas]]</f>
        <v>11</v>
      </c>
      <c r="G451" s="1">
        <v>2</v>
      </c>
      <c r="H451" s="6">
        <f>Inventario[[#This Row],[Columna1]]*Inventario[[#This Row],[precio]]</f>
        <v>22</v>
      </c>
    </row>
    <row r="452" spans="2:8" x14ac:dyDescent="0.2">
      <c r="B452" s="1">
        <v>75045685</v>
      </c>
      <c r="C452" s="1" t="s">
        <v>454</v>
      </c>
      <c r="D452" s="6">
        <v>50</v>
      </c>
      <c r="E452" s="6">
        <v>25</v>
      </c>
      <c r="F452" s="6">
        <f>Inventario[[#This Row],[entradas]]-Inventario[[#This Row],[salidas]]</f>
        <v>25</v>
      </c>
      <c r="G452" s="1">
        <v>2</v>
      </c>
      <c r="H452" s="6">
        <f>Inventario[[#This Row],[Columna1]]*Inventario[[#This Row],[precio]]</f>
        <v>50</v>
      </c>
    </row>
    <row r="453" spans="2:8" x14ac:dyDescent="0.2">
      <c r="B453" s="1">
        <v>75066932</v>
      </c>
      <c r="C453" s="1" t="s">
        <v>455</v>
      </c>
      <c r="D453" s="6">
        <v>50</v>
      </c>
      <c r="E453" s="6">
        <v>9</v>
      </c>
      <c r="F453" s="6">
        <f>Inventario[[#This Row],[entradas]]-Inventario[[#This Row],[salidas]]</f>
        <v>41</v>
      </c>
      <c r="G453" s="1">
        <v>2</v>
      </c>
      <c r="H453" s="6">
        <f>Inventario[[#This Row],[Columna1]]*Inventario[[#This Row],[precio]]</f>
        <v>82</v>
      </c>
    </row>
    <row r="454" spans="2:8" x14ac:dyDescent="0.2">
      <c r="B454" s="1">
        <v>2261003</v>
      </c>
      <c r="C454" s="1" t="s">
        <v>456</v>
      </c>
      <c r="D454" s="6">
        <v>50</v>
      </c>
      <c r="E454" s="6">
        <v>27</v>
      </c>
      <c r="F454" s="6">
        <f>Inventario[[#This Row],[entradas]]-Inventario[[#This Row],[salidas]]</f>
        <v>23</v>
      </c>
      <c r="G454" s="1">
        <v>2</v>
      </c>
      <c r="H454" s="6">
        <f>Inventario[[#This Row],[Columna1]]*Inventario[[#This Row],[precio]]</f>
        <v>46</v>
      </c>
    </row>
    <row r="455" spans="2:8" x14ac:dyDescent="0.2">
      <c r="B455" s="1">
        <v>2201302</v>
      </c>
      <c r="C455" s="1" t="s">
        <v>457</v>
      </c>
      <c r="D455" s="6">
        <v>50</v>
      </c>
      <c r="E455" s="6">
        <v>18</v>
      </c>
      <c r="F455" s="6">
        <f>Inventario[[#This Row],[entradas]]-Inventario[[#This Row],[salidas]]</f>
        <v>32</v>
      </c>
      <c r="G455" s="1">
        <v>2</v>
      </c>
      <c r="H455" s="6">
        <f>Inventario[[#This Row],[Columna1]]*Inventario[[#This Row],[precio]]</f>
        <v>64</v>
      </c>
    </row>
    <row r="456" spans="2:8" x14ac:dyDescent="0.2">
      <c r="B456" s="1">
        <v>75051969</v>
      </c>
      <c r="C456" s="1" t="s">
        <v>458</v>
      </c>
      <c r="D456" s="6">
        <v>40</v>
      </c>
      <c r="E456" s="6">
        <f>SUMIFS(Salidas[Cantidad],Salidas[Codigo],Inventario[[#This Row],[Codigo]])</f>
        <v>0</v>
      </c>
      <c r="F456" s="6">
        <f>Inventario[[#This Row],[entradas]]-Inventario[[#This Row],[salidas]]</f>
        <v>40</v>
      </c>
      <c r="G456" s="1">
        <v>1</v>
      </c>
      <c r="H456" s="6">
        <f>Inventario[[#This Row],[Columna1]]*Inventario[[#This Row],[precio]]</f>
        <v>40</v>
      </c>
    </row>
    <row r="457" spans="2:8" x14ac:dyDescent="0.2">
      <c r="B457" s="1">
        <v>75051952</v>
      </c>
      <c r="C457" s="1" t="s">
        <v>459</v>
      </c>
      <c r="D457" s="6">
        <v>40</v>
      </c>
      <c r="E457" s="6">
        <v>3</v>
      </c>
      <c r="F457" s="6">
        <f>Inventario[[#This Row],[entradas]]-Inventario[[#This Row],[salidas]]</f>
        <v>37</v>
      </c>
      <c r="G457" s="1">
        <v>1</v>
      </c>
      <c r="H457" s="6">
        <f>Inventario[[#This Row],[Columna1]]*Inventario[[#This Row],[precio]]</f>
        <v>37</v>
      </c>
    </row>
    <row r="458" spans="2:8" x14ac:dyDescent="0.2">
      <c r="B458" s="1">
        <v>75051938</v>
      </c>
      <c r="C458" s="1" t="s">
        <v>460</v>
      </c>
      <c r="D458" s="6">
        <v>40</v>
      </c>
      <c r="E458" s="6">
        <v>5</v>
      </c>
      <c r="F458" s="6">
        <f>Inventario[[#This Row],[entradas]]-Inventario[[#This Row],[salidas]]</f>
        <v>35</v>
      </c>
      <c r="G458" s="1">
        <v>1</v>
      </c>
      <c r="H458" s="6">
        <f>Inventario[[#This Row],[Columna1]]*Inventario[[#This Row],[precio]]</f>
        <v>35</v>
      </c>
    </row>
    <row r="459" spans="2:8" x14ac:dyDescent="0.2">
      <c r="B459" s="1">
        <v>7622210581914</v>
      </c>
      <c r="C459" s="1" t="s">
        <v>461</v>
      </c>
      <c r="D459" s="6">
        <v>40</v>
      </c>
      <c r="E459" s="6">
        <v>23</v>
      </c>
      <c r="F459" s="6">
        <f>Inventario[[#This Row],[entradas]]-Inventario[[#This Row],[salidas]]</f>
        <v>17</v>
      </c>
      <c r="G459" s="1">
        <v>5</v>
      </c>
      <c r="H459" s="6">
        <f>Inventario[[#This Row],[Columna1]]*Inventario[[#This Row],[precio]]</f>
        <v>85</v>
      </c>
    </row>
    <row r="460" spans="2:8" x14ac:dyDescent="0.2">
      <c r="B460" s="1">
        <v>7622210624482</v>
      </c>
      <c r="C460" s="1" t="s">
        <v>462</v>
      </c>
      <c r="D460" s="6">
        <v>24</v>
      </c>
      <c r="E460" s="6">
        <v>11</v>
      </c>
      <c r="F460" s="6">
        <f>Inventario[[#This Row],[entradas]]-Inventario[[#This Row],[salidas]]</f>
        <v>13</v>
      </c>
      <c r="G460" s="1">
        <v>5</v>
      </c>
      <c r="H460" s="6">
        <f>Inventario[[#This Row],[Columna1]]*Inventario[[#This Row],[precio]]</f>
        <v>65</v>
      </c>
    </row>
    <row r="461" spans="2:8" x14ac:dyDescent="0.2">
      <c r="B461" s="1">
        <v>7502226814995</v>
      </c>
      <c r="C461" s="1" t="s">
        <v>464</v>
      </c>
      <c r="D461" s="6">
        <v>8</v>
      </c>
      <c r="E461" s="6">
        <v>2</v>
      </c>
      <c r="F461" s="6">
        <f>Inventario[[#This Row],[entradas]]-Inventario[[#This Row],[salidas]]</f>
        <v>6</v>
      </c>
      <c r="G461" s="1">
        <v>6</v>
      </c>
      <c r="H461" s="6">
        <f>Inventario[[#This Row],[Columna1]]*Inventario[[#This Row],[precio]]</f>
        <v>36</v>
      </c>
    </row>
    <row r="462" spans="2:8" x14ac:dyDescent="0.2">
      <c r="B462" s="1">
        <v>7506174513894</v>
      </c>
      <c r="C462" s="1" t="s">
        <v>463</v>
      </c>
      <c r="D462" s="6">
        <v>8</v>
      </c>
      <c r="E462" s="6">
        <v>1</v>
      </c>
      <c r="F462" s="6">
        <f>Inventario[[#This Row],[entradas]]-Inventario[[#This Row],[salidas]]</f>
        <v>7</v>
      </c>
      <c r="G462" s="1">
        <v>6</v>
      </c>
      <c r="H462" s="6">
        <f>Inventario[[#This Row],[Columna1]]*Inventario[[#This Row],[precio]]</f>
        <v>42</v>
      </c>
    </row>
    <row r="463" spans="2:8" x14ac:dyDescent="0.2">
      <c r="B463" s="1">
        <v>7502226815022</v>
      </c>
      <c r="C463" s="1" t="s">
        <v>465</v>
      </c>
      <c r="D463" s="6">
        <v>8</v>
      </c>
      <c r="E463" s="6">
        <f>SUMIFS(Salidas[Cantidad],Salidas[Codigo],Inventario[[#This Row],[Codigo]])</f>
        <v>0</v>
      </c>
      <c r="F463" s="6">
        <f>Inventario[[#This Row],[entradas]]-Inventario[[#This Row],[salidas]]</f>
        <v>8</v>
      </c>
      <c r="G463" s="1">
        <v>6</v>
      </c>
      <c r="H463" s="6">
        <f>Inventario[[#This Row],[Columna1]]*Inventario[[#This Row],[precio]]</f>
        <v>48</v>
      </c>
    </row>
    <row r="464" spans="2:8" x14ac:dyDescent="0.2">
      <c r="B464" s="1">
        <v>7502226815084</v>
      </c>
      <c r="C464" s="1" t="s">
        <v>466</v>
      </c>
      <c r="D464" s="6">
        <v>8</v>
      </c>
      <c r="E464" s="6">
        <v>2</v>
      </c>
      <c r="F464" s="6">
        <f>Inventario[[#This Row],[entradas]]-Inventario[[#This Row],[salidas]]</f>
        <v>6</v>
      </c>
      <c r="G464" s="1">
        <v>6</v>
      </c>
      <c r="H464" s="6">
        <f>Inventario[[#This Row],[Columna1]]*Inventario[[#This Row],[precio]]</f>
        <v>36</v>
      </c>
    </row>
    <row r="465" spans="2:8" x14ac:dyDescent="0.2">
      <c r="B465" s="1">
        <v>725181035015</v>
      </c>
      <c r="C465" s="1" t="s">
        <v>467</v>
      </c>
      <c r="D465" s="6">
        <v>8</v>
      </c>
      <c r="E465" s="6">
        <f>SUMIFS(Salidas[Cantidad],Salidas[Codigo],Inventario[[#This Row],[Codigo]])</f>
        <v>0</v>
      </c>
      <c r="F465" s="6">
        <f>Inventario[[#This Row],[entradas]]-Inventario[[#This Row],[salidas]]</f>
        <v>8</v>
      </c>
      <c r="G465" s="1">
        <v>6</v>
      </c>
      <c r="H465" s="6">
        <f>Inventario[[#This Row],[Columna1]]*Inventario[[#This Row],[precio]]</f>
        <v>48</v>
      </c>
    </row>
    <row r="466" spans="2:8" x14ac:dyDescent="0.2">
      <c r="B466" s="1">
        <v>7502226815145</v>
      </c>
      <c r="C466" s="1" t="s">
        <v>468</v>
      </c>
      <c r="D466" s="6">
        <v>8</v>
      </c>
      <c r="E466" s="6">
        <v>5</v>
      </c>
      <c r="F466" s="6">
        <f>Inventario[[#This Row],[entradas]]-Inventario[[#This Row],[salidas]]</f>
        <v>3</v>
      </c>
      <c r="G466" s="1">
        <v>6</v>
      </c>
      <c r="H466" s="6">
        <f>Inventario[[#This Row],[Columna1]]*Inventario[[#This Row],[precio]]</f>
        <v>18</v>
      </c>
    </row>
    <row r="467" spans="2:8" x14ac:dyDescent="0.2">
      <c r="B467" s="1">
        <v>7502226812656</v>
      </c>
      <c r="C467" s="1" t="s">
        <v>469</v>
      </c>
      <c r="D467" s="6">
        <v>8</v>
      </c>
      <c r="E467" s="6">
        <v>3</v>
      </c>
      <c r="F467" s="6">
        <f>Inventario[[#This Row],[entradas]]-Inventario[[#This Row],[salidas]]</f>
        <v>5</v>
      </c>
      <c r="G467" s="1">
        <v>6</v>
      </c>
      <c r="H467" s="6">
        <f>Inventario[[#This Row],[Columna1]]*Inventario[[#This Row],[precio]]</f>
        <v>30</v>
      </c>
    </row>
    <row r="468" spans="2:8" x14ac:dyDescent="0.2">
      <c r="B468" s="1">
        <v>719886211713</v>
      </c>
      <c r="C468" s="1" t="s">
        <v>470</v>
      </c>
      <c r="D468" s="6">
        <v>12</v>
      </c>
      <c r="E468" s="6">
        <v>6</v>
      </c>
      <c r="F468" s="6">
        <f>Inventario[[#This Row],[entradas]]-Inventario[[#This Row],[salidas]]</f>
        <v>6</v>
      </c>
      <c r="G468" s="1">
        <v>6</v>
      </c>
      <c r="H468" s="6">
        <f>Inventario[[#This Row],[Columna1]]*Inventario[[#This Row],[precio]]</f>
        <v>36</v>
      </c>
    </row>
    <row r="469" spans="2:8" x14ac:dyDescent="0.2">
      <c r="B469" s="1">
        <v>75027971</v>
      </c>
      <c r="C469" s="1" t="s">
        <v>472</v>
      </c>
      <c r="D469" s="6">
        <v>24</v>
      </c>
      <c r="E469" s="6">
        <v>16</v>
      </c>
      <c r="F469" s="6">
        <f>Inventario[[#This Row],[entradas]]-Inventario[[#This Row],[salidas]]</f>
        <v>8</v>
      </c>
      <c r="G469" s="1">
        <v>5</v>
      </c>
      <c r="H469" s="6">
        <f>Inventario[[#This Row],[Columna1]]*Inventario[[#This Row],[precio]]</f>
        <v>40</v>
      </c>
    </row>
    <row r="470" spans="2:8" x14ac:dyDescent="0.2">
      <c r="B470" s="1">
        <v>75031022</v>
      </c>
      <c r="C470" s="1" t="s">
        <v>473</v>
      </c>
      <c r="D470" s="6">
        <v>12</v>
      </c>
      <c r="E470" s="6">
        <v>5</v>
      </c>
      <c r="F470" s="6">
        <f>Inventario[[#This Row],[entradas]]-Inventario[[#This Row],[salidas]]</f>
        <v>7</v>
      </c>
      <c r="G470" s="1">
        <v>5</v>
      </c>
      <c r="H470" s="6">
        <f>Inventario[[#This Row],[Columna1]]*Inventario[[#This Row],[precio]]</f>
        <v>35</v>
      </c>
    </row>
    <row r="471" spans="2:8" x14ac:dyDescent="0.2">
      <c r="B471" s="1">
        <v>75043360</v>
      </c>
      <c r="C471" s="1" t="s">
        <v>471</v>
      </c>
      <c r="D471" s="6">
        <v>100</v>
      </c>
      <c r="E471" s="6">
        <v>26</v>
      </c>
      <c r="F471" s="6">
        <f>Inventario[[#This Row],[entradas]]-Inventario[[#This Row],[salidas]]</f>
        <v>74</v>
      </c>
      <c r="G471" s="1">
        <v>1</v>
      </c>
      <c r="H471" s="6">
        <f>Inventario[[#This Row],[Columna1]]*Inventario[[#This Row],[precio]]</f>
        <v>74</v>
      </c>
    </row>
    <row r="472" spans="2:8" x14ac:dyDescent="0.2">
      <c r="B472" s="1">
        <v>750111140776</v>
      </c>
      <c r="C472" s="1" t="s">
        <v>474</v>
      </c>
      <c r="D472" s="6">
        <v>6</v>
      </c>
      <c r="E472" s="6">
        <f>SUMIFS(Salidas[Cantidad],Salidas[Codigo],Inventario[[#This Row],[Codigo]])</f>
        <v>0</v>
      </c>
      <c r="F472" s="6">
        <f>Inventario[[#This Row],[entradas]]-Inventario[[#This Row],[salidas]]</f>
        <v>6</v>
      </c>
      <c r="G472" s="1">
        <v>14</v>
      </c>
      <c r="H472" s="6">
        <f>Inventario[[#This Row],[Columna1]]*Inventario[[#This Row],[precio]]</f>
        <v>84</v>
      </c>
    </row>
    <row r="473" spans="2:8" x14ac:dyDescent="0.2">
      <c r="B473" s="1">
        <v>7501011138865</v>
      </c>
      <c r="C473" s="1" t="s">
        <v>475</v>
      </c>
      <c r="D473" s="6">
        <v>6</v>
      </c>
      <c r="E473" s="6">
        <f>SUMIFS(Salidas[Cantidad],Salidas[Codigo],Inventario[[#This Row],[Codigo]])</f>
        <v>0</v>
      </c>
      <c r="F473" s="6">
        <f>Inventario[[#This Row],[entradas]]-Inventario[[#This Row],[salidas]]</f>
        <v>6</v>
      </c>
      <c r="G473" s="1">
        <v>14</v>
      </c>
      <c r="H473" s="6">
        <f>Inventario[[#This Row],[Columna1]]*Inventario[[#This Row],[precio]]</f>
        <v>84</v>
      </c>
    </row>
    <row r="474" spans="2:8" x14ac:dyDescent="0.2">
      <c r="B474" s="1" t="s">
        <v>476</v>
      </c>
      <c r="C474" s="1"/>
      <c r="D474" s="6"/>
      <c r="E474" s="6">
        <f>SUMIFS(Salidas[Cantidad],Salidas[Codigo],Inventario[[#This Row],[Codigo]])</f>
        <v>0</v>
      </c>
      <c r="F474" s="6">
        <f>Inventario[[#This Row],[entradas]]-Inventario[[#This Row],[salidas]]</f>
        <v>0</v>
      </c>
      <c r="G474" s="1"/>
      <c r="H474" s="6">
        <f>Inventario[[#This Row],[Columna1]]*Inventario[[#This Row],[precio]]</f>
        <v>0</v>
      </c>
    </row>
    <row r="475" spans="2:8" x14ac:dyDescent="0.2">
      <c r="B475" s="1">
        <v>7501055304745</v>
      </c>
      <c r="C475" s="1" t="s">
        <v>477</v>
      </c>
      <c r="D475" s="6">
        <v>16</v>
      </c>
      <c r="E475" s="6">
        <f>SUMIFS(Salidas[Cantidad],Salidas[Codigo],Inventario[[#This Row],[Codigo]])</f>
        <v>0</v>
      </c>
      <c r="F475" s="6">
        <f>Inventario[[#This Row],[entradas]]-Inventario[[#This Row],[salidas]]</f>
        <v>16</v>
      </c>
      <c r="G475" s="1">
        <v>41</v>
      </c>
      <c r="H475" s="6">
        <f>Inventario[[#This Row],[Columna1]]*Inventario[[#This Row],[precio]]</f>
        <v>656</v>
      </c>
    </row>
    <row r="476" spans="2:8" x14ac:dyDescent="0.2">
      <c r="B476" s="1">
        <v>7501055305247</v>
      </c>
      <c r="C476" s="1" t="s">
        <v>478</v>
      </c>
      <c r="D476" s="6">
        <v>8</v>
      </c>
      <c r="E476" s="6">
        <f>SUMIFS(Salidas[Cantidad],Salidas[Codigo],Inventario[[#This Row],[Codigo]])</f>
        <v>0</v>
      </c>
      <c r="F476" s="6">
        <f>Inventario[[#This Row],[entradas]]-Inventario[[#This Row],[salidas]]</f>
        <v>8</v>
      </c>
      <c r="G476" s="1">
        <v>35</v>
      </c>
      <c r="H476" s="6">
        <f>Inventario[[#This Row],[Columna1]]*Inventario[[#This Row],[precio]]</f>
        <v>280</v>
      </c>
    </row>
    <row r="477" spans="2:8" x14ac:dyDescent="0.2">
      <c r="B477" s="1">
        <v>7501055310227</v>
      </c>
      <c r="C477" s="1" t="s">
        <v>479</v>
      </c>
      <c r="D477" s="6">
        <v>100</v>
      </c>
      <c r="E477" s="6">
        <f>SUMIFS(Salidas[Cantidad],Salidas[Codigo],Inventario[[#This Row],[Codigo]])</f>
        <v>0</v>
      </c>
      <c r="F477" s="6">
        <f>Inventario[[#This Row],[entradas]]-Inventario[[#This Row],[salidas]]</f>
        <v>100</v>
      </c>
      <c r="G477" s="1">
        <v>26</v>
      </c>
      <c r="H477" s="6">
        <f>Inventario[[#This Row],[Columna1]]*Inventario[[#This Row],[precio]]</f>
        <v>2600</v>
      </c>
    </row>
    <row r="478" spans="2:8" x14ac:dyDescent="0.2">
      <c r="B478" s="1">
        <v>7501055300952</v>
      </c>
      <c r="C478" s="1" t="s">
        <v>480</v>
      </c>
      <c r="D478" s="6">
        <v>40</v>
      </c>
      <c r="E478" s="6">
        <f>SUMIFS(Salidas[Cantidad],Salidas[Codigo],Inventario[[#This Row],[Codigo]])</f>
        <v>0</v>
      </c>
      <c r="F478" s="6">
        <f>Inventario[[#This Row],[entradas]]-Inventario[[#This Row],[salidas]]</f>
        <v>40</v>
      </c>
      <c r="G478" s="1">
        <v>18</v>
      </c>
      <c r="H478" s="6">
        <f>Inventario[[#This Row],[Columna1]]*Inventario[[#This Row],[precio]]</f>
        <v>720</v>
      </c>
    </row>
    <row r="479" spans="2:8" x14ac:dyDescent="0.2">
      <c r="B479" s="1">
        <v>7501055302451</v>
      </c>
      <c r="C479" s="1" t="s">
        <v>481</v>
      </c>
      <c r="D479" s="6">
        <v>12</v>
      </c>
      <c r="E479" s="6">
        <f>SUMIFS(Salidas[Cantidad],Salidas[Codigo],Inventario[[#This Row],[Codigo]])</f>
        <v>0</v>
      </c>
      <c r="F479" s="6">
        <f>Inventario[[#This Row],[entradas]]-Inventario[[#This Row],[salidas]]</f>
        <v>12</v>
      </c>
      <c r="G479" s="1">
        <v>20</v>
      </c>
      <c r="H479" s="6">
        <f>Inventario[[#This Row],[Columna1]]*Inventario[[#This Row],[precio]]</f>
        <v>240</v>
      </c>
    </row>
    <row r="480" spans="2:8" x14ac:dyDescent="0.2">
      <c r="B480" s="1">
        <v>75007614</v>
      </c>
      <c r="C480" s="1" t="s">
        <v>482</v>
      </c>
      <c r="D480" s="6">
        <v>24</v>
      </c>
      <c r="E480" s="6">
        <f>SUMIFS(Salidas[Cantidad],Salidas[Codigo],Inventario[[#This Row],[Codigo]])</f>
        <v>0</v>
      </c>
      <c r="F480" s="6">
        <f>Inventario[[#This Row],[entradas]]-Inventario[[#This Row],[salidas]]</f>
        <v>24</v>
      </c>
      <c r="G480" s="1">
        <v>14</v>
      </c>
      <c r="H480" s="6">
        <f>Inventario[[#This Row],[Columna1]]*Inventario[[#This Row],[precio]]</f>
        <v>336</v>
      </c>
    </row>
    <row r="481" spans="2:8" x14ac:dyDescent="0.2">
      <c r="B481" s="1">
        <v>75004699</v>
      </c>
      <c r="C481" s="1" t="s">
        <v>483</v>
      </c>
      <c r="D481" s="6">
        <v>48</v>
      </c>
      <c r="E481" s="6">
        <f>SUMIFS(Salidas[Cantidad],Salidas[Codigo],Inventario[[#This Row],[Codigo]])</f>
        <v>0</v>
      </c>
      <c r="F481" s="6">
        <f>Inventario[[#This Row],[entradas]]-Inventario[[#This Row],[salidas]]</f>
        <v>48</v>
      </c>
      <c r="G481" s="1">
        <v>11</v>
      </c>
      <c r="H481" s="6">
        <f>Inventario[[#This Row],[Columna1]]*Inventario[[#This Row],[precio]]</f>
        <v>528</v>
      </c>
    </row>
    <row r="482" spans="2:8" x14ac:dyDescent="0.2">
      <c r="B482" s="1">
        <v>75009809</v>
      </c>
      <c r="C482" s="1" t="s">
        <v>484</v>
      </c>
      <c r="D482" s="6">
        <v>12</v>
      </c>
      <c r="E482" s="6">
        <f>SUMIFS(Salidas[Cantidad],Salidas[Codigo],Inventario[[#This Row],[Codigo]])</f>
        <v>0</v>
      </c>
      <c r="F482" s="6">
        <f>Inventario[[#This Row],[entradas]]-Inventario[[#This Row],[salidas]]</f>
        <v>12</v>
      </c>
      <c r="G482" s="1">
        <v>12</v>
      </c>
      <c r="H482" s="6">
        <f>Inventario[[#This Row],[Columna1]]*Inventario[[#This Row],[precio]]</f>
        <v>144</v>
      </c>
    </row>
    <row r="483" spans="2:8" x14ac:dyDescent="0.2">
      <c r="B483" s="1">
        <v>7501055328345</v>
      </c>
      <c r="C483" s="1" t="s">
        <v>485</v>
      </c>
      <c r="D483" s="6">
        <v>12</v>
      </c>
      <c r="E483" s="6">
        <f>SUMIFS(Salidas[Cantidad],Salidas[Codigo],Inventario[[#This Row],[Codigo]])</f>
        <v>0</v>
      </c>
      <c r="F483" s="6">
        <f>Inventario[[#This Row],[entradas]]-Inventario[[#This Row],[salidas]]</f>
        <v>12</v>
      </c>
      <c r="G483" s="1">
        <v>9</v>
      </c>
      <c r="H483" s="6">
        <f>Inventario[[#This Row],[Columna1]]*Inventario[[#This Row],[precio]]</f>
        <v>108</v>
      </c>
    </row>
    <row r="484" spans="2:8" x14ac:dyDescent="0.2">
      <c r="B484" s="1">
        <v>7501055361540</v>
      </c>
      <c r="C484" s="1" t="s">
        <v>486</v>
      </c>
      <c r="D484" s="6">
        <v>12</v>
      </c>
      <c r="E484" s="6">
        <f>SUMIFS(Salidas[Cantidad],Salidas[Codigo],Inventario[[#This Row],[Codigo]])</f>
        <v>0</v>
      </c>
      <c r="F484" s="6">
        <f>Inventario[[#This Row],[entradas]]-Inventario[[#This Row],[salidas]]</f>
        <v>12</v>
      </c>
      <c r="G484" s="1">
        <v>15</v>
      </c>
      <c r="H484" s="6">
        <f>Inventario[[#This Row],[Columna1]]*Inventario[[#This Row],[precio]]</f>
        <v>180</v>
      </c>
    </row>
    <row r="485" spans="2:8" x14ac:dyDescent="0.2">
      <c r="B485" s="1">
        <v>7501055368136</v>
      </c>
      <c r="C485" s="1" t="s">
        <v>487</v>
      </c>
      <c r="D485" s="6">
        <v>24</v>
      </c>
      <c r="E485" s="6">
        <f>SUMIFS(Salidas[Cantidad],Salidas[Codigo],Inventario[[#This Row],[Codigo]])</f>
        <v>0</v>
      </c>
      <c r="F485" s="6">
        <f>Inventario[[#This Row],[entradas]]-Inventario[[#This Row],[salidas]]</f>
        <v>24</v>
      </c>
      <c r="G485" s="1">
        <v>5</v>
      </c>
      <c r="H485" s="6">
        <f>Inventario[[#This Row],[Columna1]]*Inventario[[#This Row],[precio]]</f>
        <v>120</v>
      </c>
    </row>
    <row r="486" spans="2:8" x14ac:dyDescent="0.2">
      <c r="B486" s="1">
        <v>7501055355310</v>
      </c>
      <c r="C486" s="1" t="s">
        <v>488</v>
      </c>
      <c r="D486" s="6">
        <v>12</v>
      </c>
      <c r="E486" s="6">
        <f>SUMIFS(Salidas[Cantidad],Salidas[Codigo],Inventario[[#This Row],[Codigo]])</f>
        <v>0</v>
      </c>
      <c r="F486" s="6">
        <f>Inventario[[#This Row],[entradas]]-Inventario[[#This Row],[salidas]]</f>
        <v>12</v>
      </c>
      <c r="G486" s="1">
        <v>7</v>
      </c>
      <c r="H486" s="6">
        <f>Inventario[[#This Row],[Columna1]]*Inventario[[#This Row],[precio]]</f>
        <v>84</v>
      </c>
    </row>
    <row r="487" spans="2:8" x14ac:dyDescent="0.2">
      <c r="B487" s="1">
        <v>7501055304806</v>
      </c>
      <c r="C487" s="1" t="s">
        <v>489</v>
      </c>
      <c r="D487" s="6">
        <v>8</v>
      </c>
      <c r="E487" s="6">
        <f>SUMIFS(Salidas[Cantidad],Salidas[Codigo],Inventario[[#This Row],[Codigo]])</f>
        <v>0</v>
      </c>
      <c r="F487" s="6">
        <f>Inventario[[#This Row],[entradas]]-Inventario[[#This Row],[salidas]]</f>
        <v>8</v>
      </c>
      <c r="G487" s="1">
        <v>31</v>
      </c>
      <c r="H487" s="6">
        <f>Inventario[[#This Row],[Columna1]]*Inventario[[#This Row],[precio]]</f>
        <v>248</v>
      </c>
    </row>
    <row r="488" spans="2:8" x14ac:dyDescent="0.2">
      <c r="B488" s="1">
        <v>7501055305650</v>
      </c>
      <c r="C488" s="1" t="s">
        <v>490</v>
      </c>
      <c r="D488" s="6">
        <v>8</v>
      </c>
      <c r="E488" s="6">
        <f>SUMIFS(Salidas[Cantidad],Salidas[Codigo],Inventario[[#This Row],[Codigo]])</f>
        <v>0</v>
      </c>
      <c r="F488" s="6">
        <f>Inventario[[#This Row],[entradas]]-Inventario[[#This Row],[salidas]]</f>
        <v>8</v>
      </c>
      <c r="G488" s="1">
        <v>23</v>
      </c>
      <c r="H488" s="6">
        <f>Inventario[[#This Row],[Columna1]]*Inventario[[#This Row],[precio]]</f>
        <v>184</v>
      </c>
    </row>
    <row r="489" spans="2:8" x14ac:dyDescent="0.2">
      <c r="B489" s="1">
        <v>7501055305629</v>
      </c>
      <c r="C489" s="1" t="s">
        <v>491</v>
      </c>
      <c r="D489" s="6">
        <v>12</v>
      </c>
      <c r="E489" s="6">
        <f>SUMIFS(Salidas[Cantidad],Salidas[Codigo],Inventario[[#This Row],[Codigo]])</f>
        <v>0</v>
      </c>
      <c r="F489" s="6">
        <f>Inventario[[#This Row],[entradas]]-Inventario[[#This Row],[salidas]]</f>
        <v>12</v>
      </c>
      <c r="G489" s="1">
        <v>12</v>
      </c>
      <c r="H489" s="6">
        <f>Inventario[[#This Row],[Columna1]]*Inventario[[#This Row],[precio]]</f>
        <v>144</v>
      </c>
    </row>
    <row r="490" spans="2:8" x14ac:dyDescent="0.2">
      <c r="B490" s="1">
        <v>7501055349807</v>
      </c>
      <c r="C490" s="1" t="s">
        <v>492</v>
      </c>
      <c r="D490" s="6">
        <v>6</v>
      </c>
      <c r="E490" s="6">
        <f>SUMIFS(Salidas[Cantidad],Salidas[Codigo],Inventario[[#This Row],[Codigo]])</f>
        <v>0</v>
      </c>
      <c r="F490" s="6">
        <f>Inventario[[#This Row],[entradas]]-Inventario[[#This Row],[salidas]]</f>
        <v>6</v>
      </c>
      <c r="G490" s="1">
        <v>9</v>
      </c>
      <c r="H490" s="6">
        <f>Inventario[[#This Row],[Columna1]]*Inventario[[#This Row],[precio]]</f>
        <v>54</v>
      </c>
    </row>
    <row r="491" spans="2:8" x14ac:dyDescent="0.2">
      <c r="B491" s="1">
        <v>7501055304820</v>
      </c>
      <c r="C491" s="1" t="s">
        <v>493</v>
      </c>
      <c r="D491" s="6">
        <v>8</v>
      </c>
      <c r="E491" s="6">
        <f>SUMIFS(Salidas[Cantidad],Salidas[Codigo],Inventario[[#This Row],[Codigo]])</f>
        <v>0</v>
      </c>
      <c r="F491" s="6">
        <f>Inventario[[#This Row],[entradas]]-Inventario[[#This Row],[salidas]]</f>
        <v>8</v>
      </c>
      <c r="G491" s="1">
        <v>31</v>
      </c>
      <c r="H491" s="6">
        <f>Inventario[[#This Row],[Columna1]]*Inventario[[#This Row],[precio]]</f>
        <v>248</v>
      </c>
    </row>
    <row r="492" spans="2:8" x14ac:dyDescent="0.2">
      <c r="B492" s="1">
        <v>7501055303892</v>
      </c>
      <c r="C492" s="1" t="s">
        <v>494</v>
      </c>
      <c r="D492" s="6">
        <v>8</v>
      </c>
      <c r="E492" s="6">
        <f>SUMIFS(Salidas[Cantidad],Salidas[Codigo],Inventario[[#This Row],[Codigo]])</f>
        <v>0</v>
      </c>
      <c r="F492" s="6">
        <f>Inventario[[#This Row],[entradas]]-Inventario[[#This Row],[salidas]]</f>
        <v>8</v>
      </c>
      <c r="G492" s="1">
        <v>23</v>
      </c>
      <c r="H492" s="6">
        <f>Inventario[[#This Row],[Columna1]]*Inventario[[#This Row],[precio]]</f>
        <v>184</v>
      </c>
    </row>
    <row r="493" spans="2:8" x14ac:dyDescent="0.2">
      <c r="B493" s="1">
        <v>7501055303793</v>
      </c>
      <c r="C493" s="1" t="s">
        <v>495</v>
      </c>
      <c r="D493" s="6">
        <v>12</v>
      </c>
      <c r="E493" s="6">
        <f>SUMIFS(Salidas[Cantidad],Salidas[Codigo],Inventario[[#This Row],[Codigo]])</f>
        <v>0</v>
      </c>
      <c r="F493" s="6">
        <f>Inventario[[#This Row],[entradas]]-Inventario[[#This Row],[salidas]]</f>
        <v>12</v>
      </c>
      <c r="G493" s="1">
        <v>12</v>
      </c>
      <c r="H493" s="6">
        <f>Inventario[[#This Row],[Columna1]]*Inventario[[#This Row],[precio]]</f>
        <v>144</v>
      </c>
    </row>
    <row r="494" spans="2:8" x14ac:dyDescent="0.2">
      <c r="B494" s="1">
        <v>7501055340422</v>
      </c>
      <c r="C494" s="1" t="s">
        <v>496</v>
      </c>
      <c r="D494" s="6">
        <v>8</v>
      </c>
      <c r="E494" s="6">
        <f>SUMIFS(Salidas[Cantidad],Salidas[Codigo],Inventario[[#This Row],[Codigo]])</f>
        <v>0</v>
      </c>
      <c r="F494" s="6">
        <f>Inventario[[#This Row],[entradas]]-Inventario[[#This Row],[salidas]]</f>
        <v>8</v>
      </c>
      <c r="G494" s="1">
        <v>31</v>
      </c>
      <c r="H494" s="6">
        <f>Inventario[[#This Row],[Columna1]]*Inventario[[#This Row],[precio]]</f>
        <v>248</v>
      </c>
    </row>
    <row r="495" spans="2:8" x14ac:dyDescent="0.2">
      <c r="B495" s="1">
        <v>7501055340002</v>
      </c>
      <c r="C495" s="1" t="s">
        <v>497</v>
      </c>
      <c r="D495" s="6">
        <v>8</v>
      </c>
      <c r="E495" s="6">
        <f>SUMIFS(Salidas[Cantidad],Salidas[Codigo],Inventario[[#This Row],[Codigo]])</f>
        <v>0</v>
      </c>
      <c r="F495" s="6">
        <f>Inventario[[#This Row],[entradas]]-Inventario[[#This Row],[salidas]]</f>
        <v>8</v>
      </c>
      <c r="G495" s="1">
        <v>23</v>
      </c>
      <c r="H495" s="6">
        <f>Inventario[[#This Row],[Columna1]]*Inventario[[#This Row],[precio]]</f>
        <v>184</v>
      </c>
    </row>
    <row r="496" spans="2:8" x14ac:dyDescent="0.2">
      <c r="B496" s="1">
        <v>7501055339983</v>
      </c>
      <c r="C496" s="1" t="s">
        <v>498</v>
      </c>
      <c r="D496" s="6">
        <v>12</v>
      </c>
      <c r="E496" s="6">
        <f>SUMIFS(Salidas[Cantidad],Salidas[Codigo],Inventario[[#This Row],[Codigo]])</f>
        <v>0</v>
      </c>
      <c r="F496" s="6">
        <f>Inventario[[#This Row],[entradas]]-Inventario[[#This Row],[salidas]]</f>
        <v>12</v>
      </c>
      <c r="G496" s="1">
        <v>12</v>
      </c>
      <c r="H496" s="6">
        <f>Inventario[[#This Row],[Columna1]]*Inventario[[#This Row],[precio]]</f>
        <v>144</v>
      </c>
    </row>
    <row r="497" spans="2:8" x14ac:dyDescent="0.2">
      <c r="B497" s="1">
        <v>7501055310586</v>
      </c>
      <c r="C497" s="1" t="s">
        <v>499</v>
      </c>
      <c r="D497" s="6">
        <v>4</v>
      </c>
      <c r="E497" s="6">
        <f>SUMIFS(Salidas[Cantidad],Salidas[Codigo],Inventario[[#This Row],[Codigo]])</f>
        <v>0</v>
      </c>
      <c r="F497" s="6">
        <f>Inventario[[#This Row],[entradas]]-Inventario[[#This Row],[salidas]]</f>
        <v>4</v>
      </c>
      <c r="G497" s="1">
        <v>31</v>
      </c>
      <c r="H497" s="6">
        <f>Inventario[[#This Row],[Columna1]]*Inventario[[#This Row],[precio]]</f>
        <v>124</v>
      </c>
    </row>
    <row r="498" spans="2:8" x14ac:dyDescent="0.2">
      <c r="B498" s="1">
        <v>7501055317462</v>
      </c>
      <c r="C498" s="1" t="s">
        <v>500</v>
      </c>
      <c r="D498" s="6">
        <v>4</v>
      </c>
      <c r="E498" s="6">
        <f>SUMIFS(Salidas[Cantidad],Salidas[Codigo],Inventario[[#This Row],[Codigo]])</f>
        <v>0</v>
      </c>
      <c r="F498" s="6">
        <f>Inventario[[#This Row],[entradas]]-Inventario[[#This Row],[salidas]]</f>
        <v>4</v>
      </c>
      <c r="G498" s="1">
        <v>31</v>
      </c>
      <c r="H498" s="6">
        <f>Inventario[[#This Row],[Columna1]]*Inventario[[#This Row],[precio]]</f>
        <v>124</v>
      </c>
    </row>
    <row r="499" spans="2:8" x14ac:dyDescent="0.2">
      <c r="B499" s="1">
        <v>7501055304790</v>
      </c>
      <c r="C499" s="1" t="s">
        <v>501</v>
      </c>
      <c r="D499" s="6">
        <v>8</v>
      </c>
      <c r="E499" s="6">
        <f>SUMIFS(Salidas[Cantidad],Salidas[Codigo],Inventario[[#This Row],[Codigo]])</f>
        <v>0</v>
      </c>
      <c r="F499" s="6">
        <f>Inventario[[#This Row],[entradas]]-Inventario[[#This Row],[salidas]]</f>
        <v>8</v>
      </c>
      <c r="G499" s="1">
        <v>31</v>
      </c>
      <c r="H499" s="6">
        <f>Inventario[[#This Row],[Columna1]]*Inventario[[#This Row],[precio]]</f>
        <v>248</v>
      </c>
    </row>
    <row r="500" spans="2:8" x14ac:dyDescent="0.2">
      <c r="B500" s="1">
        <v>7501055303878</v>
      </c>
      <c r="C500" s="1" t="s">
        <v>502</v>
      </c>
      <c r="D500" s="6">
        <v>8</v>
      </c>
      <c r="E500" s="6">
        <f>SUMIFS(Salidas[Cantidad],Salidas[Codigo],Inventario[[#This Row],[Codigo]])</f>
        <v>0</v>
      </c>
      <c r="F500" s="6">
        <f>Inventario[[#This Row],[entradas]]-Inventario[[#This Row],[salidas]]</f>
        <v>8</v>
      </c>
      <c r="G500" s="1">
        <v>23</v>
      </c>
      <c r="H500" s="6">
        <f>Inventario[[#This Row],[Columna1]]*Inventario[[#This Row],[precio]]</f>
        <v>184</v>
      </c>
    </row>
    <row r="501" spans="2:8" x14ac:dyDescent="0.2">
      <c r="B501" s="1">
        <v>7501055308613</v>
      </c>
      <c r="C501" s="1" t="s">
        <v>503</v>
      </c>
      <c r="D501" s="6">
        <v>4</v>
      </c>
      <c r="E501" s="6">
        <f>SUMIFS(Salidas[Cantidad],Salidas[Codigo],Inventario[[#This Row],[Codigo]])</f>
        <v>0</v>
      </c>
      <c r="F501" s="6">
        <f>Inventario[[#This Row],[entradas]]-Inventario[[#This Row],[salidas]]</f>
        <v>4</v>
      </c>
      <c r="G501" s="1">
        <v>21</v>
      </c>
      <c r="H501" s="6">
        <f>Inventario[[#This Row],[Columna1]]*Inventario[[#This Row],[precio]]</f>
        <v>84</v>
      </c>
    </row>
    <row r="502" spans="2:8" x14ac:dyDescent="0.2">
      <c r="B502" s="1">
        <v>7501055318513</v>
      </c>
      <c r="C502" s="1" t="s">
        <v>504</v>
      </c>
      <c r="D502" s="6">
        <v>4</v>
      </c>
      <c r="E502" s="6">
        <f>SUMIFS(Salidas[Cantidad],Salidas[Codigo],Inventario[[#This Row],[Codigo]])</f>
        <v>0</v>
      </c>
      <c r="F502" s="6">
        <f>Inventario[[#This Row],[entradas]]-Inventario[[#This Row],[salidas]]</f>
        <v>4</v>
      </c>
      <c r="G502" s="1">
        <v>21</v>
      </c>
      <c r="H502" s="6">
        <f>Inventario[[#This Row],[Columna1]]*Inventario[[#This Row],[precio]]</f>
        <v>84</v>
      </c>
    </row>
    <row r="503" spans="2:8" x14ac:dyDescent="0.2">
      <c r="B503" s="1">
        <v>7501055302277</v>
      </c>
      <c r="C503" s="1" t="s">
        <v>505</v>
      </c>
      <c r="D503" s="6">
        <v>4</v>
      </c>
      <c r="E503" s="6">
        <f>SUMIFS(Salidas[Cantidad],Salidas[Codigo],Inventario[[#This Row],[Codigo]])</f>
        <v>0</v>
      </c>
      <c r="F503" s="6">
        <f>Inventario[[#This Row],[entradas]]-Inventario[[#This Row],[salidas]]</f>
        <v>4</v>
      </c>
      <c r="G503" s="1">
        <v>21</v>
      </c>
      <c r="H503" s="6">
        <f>Inventario[[#This Row],[Columna1]]*Inventario[[#This Row],[precio]]</f>
        <v>84</v>
      </c>
    </row>
    <row r="504" spans="2:8" x14ac:dyDescent="0.2">
      <c r="B504" s="1">
        <v>7501055303779</v>
      </c>
      <c r="C504" s="1" t="s">
        <v>506</v>
      </c>
      <c r="D504" s="6">
        <v>6</v>
      </c>
      <c r="E504" s="6">
        <f>SUMIFS(Salidas[Cantidad],Salidas[Codigo],Inventario[[#This Row],[Codigo]])</f>
        <v>0</v>
      </c>
      <c r="F504" s="6">
        <f>Inventario[[#This Row],[entradas]]-Inventario[[#This Row],[salidas]]</f>
        <v>6</v>
      </c>
      <c r="G504" s="1">
        <v>12</v>
      </c>
      <c r="H504" s="6">
        <f>Inventario[[#This Row],[Columna1]]*Inventario[[#This Row],[precio]]</f>
        <v>72</v>
      </c>
    </row>
    <row r="505" spans="2:8" x14ac:dyDescent="0.2">
      <c r="B505" s="1">
        <v>7501055349845</v>
      </c>
      <c r="C505" s="1" t="s">
        <v>507</v>
      </c>
      <c r="D505" s="6">
        <v>6</v>
      </c>
      <c r="E505" s="6">
        <f>SUMIFS(Salidas[Cantidad],Salidas[Codigo],Inventario[[#This Row],[Codigo]])</f>
        <v>0</v>
      </c>
      <c r="F505" s="6">
        <f>Inventario[[#This Row],[entradas]]-Inventario[[#This Row],[salidas]]</f>
        <v>6</v>
      </c>
      <c r="G505" s="1">
        <v>9</v>
      </c>
      <c r="H505" s="6">
        <f>Inventario[[#This Row],[Columna1]]*Inventario[[#This Row],[precio]]</f>
        <v>54</v>
      </c>
    </row>
    <row r="506" spans="2:8" x14ac:dyDescent="0.2">
      <c r="B506" s="1">
        <v>7501055304813</v>
      </c>
      <c r="C506" s="1" t="s">
        <v>508</v>
      </c>
      <c r="D506" s="6">
        <v>4</v>
      </c>
      <c r="E506" s="6">
        <f>SUMIFS(Salidas[Cantidad],Salidas[Codigo],Inventario[[#This Row],[Codigo]])</f>
        <v>0</v>
      </c>
      <c r="F506" s="6">
        <f>Inventario[[#This Row],[entradas]]-Inventario[[#This Row],[salidas]]</f>
        <v>4</v>
      </c>
      <c r="G506" s="1">
        <v>31</v>
      </c>
      <c r="H506" s="6">
        <f>Inventario[[#This Row],[Columna1]]*Inventario[[#This Row],[precio]]</f>
        <v>124</v>
      </c>
    </row>
    <row r="507" spans="2:8" x14ac:dyDescent="0.2">
      <c r="B507" s="1">
        <v>7501055303885</v>
      </c>
      <c r="C507" s="1" t="s">
        <v>509</v>
      </c>
      <c r="D507" s="6">
        <v>4</v>
      </c>
      <c r="E507" s="6">
        <f>SUMIFS(Salidas[Cantidad],Salidas[Codigo],Inventario[[#This Row],[Codigo]])</f>
        <v>0</v>
      </c>
      <c r="F507" s="6">
        <f>Inventario[[#This Row],[entradas]]-Inventario[[#This Row],[salidas]]</f>
        <v>4</v>
      </c>
      <c r="G507" s="1">
        <v>23</v>
      </c>
      <c r="H507" s="6">
        <f>Inventario[[#This Row],[Columna1]]*Inventario[[#This Row],[precio]]</f>
        <v>92</v>
      </c>
    </row>
    <row r="508" spans="2:8" x14ac:dyDescent="0.2">
      <c r="B508" s="1">
        <v>7501055303786</v>
      </c>
      <c r="C508" s="1" t="s">
        <v>510</v>
      </c>
      <c r="D508" s="6">
        <v>6</v>
      </c>
      <c r="E508" s="6">
        <f>SUMIFS(Salidas[Cantidad],Salidas[Codigo],Inventario[[#This Row],[Codigo]])</f>
        <v>0</v>
      </c>
      <c r="F508" s="6">
        <f>Inventario[[#This Row],[entradas]]-Inventario[[#This Row],[salidas]]</f>
        <v>6</v>
      </c>
      <c r="G508" s="1">
        <v>12</v>
      </c>
      <c r="H508" s="6">
        <f>Inventario[[#This Row],[Columna1]]*Inventario[[#This Row],[precio]]</f>
        <v>72</v>
      </c>
    </row>
    <row r="509" spans="2:8" x14ac:dyDescent="0.2">
      <c r="B509" s="1">
        <v>7501055330812</v>
      </c>
      <c r="C509" s="1" t="s">
        <v>511</v>
      </c>
      <c r="D509" s="6">
        <v>24</v>
      </c>
      <c r="E509" s="6">
        <f>SUMIFS(Salidas[Cantidad],Salidas[Codigo],Inventario[[#This Row],[Codigo]])</f>
        <v>0</v>
      </c>
      <c r="F509" s="6">
        <f>Inventario[[#This Row],[entradas]]-Inventario[[#This Row],[salidas]]</f>
        <v>24</v>
      </c>
      <c r="G509" s="1">
        <v>31</v>
      </c>
      <c r="H509" s="6">
        <f>Inventario[[#This Row],[Columna1]]*Inventario[[#This Row],[precio]]</f>
        <v>744</v>
      </c>
    </row>
    <row r="510" spans="2:8" x14ac:dyDescent="0.2">
      <c r="B510" s="1">
        <v>7501055330461</v>
      </c>
      <c r="C510" s="1" t="s">
        <v>512</v>
      </c>
      <c r="D510" s="6">
        <v>16</v>
      </c>
      <c r="E510" s="6">
        <f>SUMIFS(Salidas[Cantidad],Salidas[Codigo],Inventario[[#This Row],[Codigo]])</f>
        <v>0</v>
      </c>
      <c r="F510" s="6">
        <f>Inventario[[#This Row],[entradas]]-Inventario[[#This Row],[salidas]]</f>
        <v>16</v>
      </c>
      <c r="G510" s="1">
        <v>23</v>
      </c>
      <c r="H510" s="6">
        <f>Inventario[[#This Row],[Columna1]]*Inventario[[#This Row],[precio]]</f>
        <v>368</v>
      </c>
    </row>
    <row r="511" spans="2:8" x14ac:dyDescent="0.2">
      <c r="B511" s="1">
        <v>7501055330683</v>
      </c>
      <c r="C511" s="1" t="s">
        <v>513</v>
      </c>
      <c r="D511" s="6">
        <v>12</v>
      </c>
      <c r="E511" s="6">
        <f>SUMIFS(Salidas[Cantidad],Salidas[Codigo],Inventario[[#This Row],[Codigo]])</f>
        <v>0</v>
      </c>
      <c r="F511" s="6">
        <f>Inventario[[#This Row],[entradas]]-Inventario[[#This Row],[salidas]]</f>
        <v>12</v>
      </c>
      <c r="G511" s="1">
        <v>12</v>
      </c>
      <c r="H511" s="6">
        <f>Inventario[[#This Row],[Columna1]]*Inventario[[#This Row],[precio]]</f>
        <v>144</v>
      </c>
    </row>
    <row r="512" spans="2:8" x14ac:dyDescent="0.2">
      <c r="B512" s="1">
        <v>7501055342198</v>
      </c>
      <c r="C512" s="1" t="s">
        <v>515</v>
      </c>
      <c r="D512" s="6">
        <v>24</v>
      </c>
      <c r="E512" s="6">
        <f>SUMIFS(Salidas[Cantidad],Salidas[Codigo],Inventario[[#This Row],[Codigo]])</f>
        <v>0</v>
      </c>
      <c r="F512" s="6">
        <f>Inventario[[#This Row],[entradas]]-Inventario[[#This Row],[salidas]]</f>
        <v>24</v>
      </c>
      <c r="G512" s="1">
        <v>7</v>
      </c>
      <c r="H512" s="6">
        <f>Inventario[[#This Row],[Columna1]]*Inventario[[#This Row],[precio]]</f>
        <v>168</v>
      </c>
    </row>
    <row r="513" spans="1:8" x14ac:dyDescent="0.2">
      <c r="B513" s="1">
        <v>7501055342204</v>
      </c>
      <c r="C513" s="1" t="s">
        <v>514</v>
      </c>
      <c r="D513" s="6">
        <v>12</v>
      </c>
      <c r="E513" s="6">
        <f>SUMIFS(Salidas[Cantidad],Salidas[Codigo],Inventario[[#This Row],[Codigo]])</f>
        <v>0</v>
      </c>
      <c r="F513" s="6">
        <f>Inventario[[#This Row],[entradas]]-Inventario[[#This Row],[salidas]]</f>
        <v>12</v>
      </c>
      <c r="G513" s="1">
        <v>7</v>
      </c>
      <c r="H513" s="6">
        <f>Inventario[[#This Row],[Columna1]]*Inventario[[#This Row],[precio]]</f>
        <v>84</v>
      </c>
    </row>
    <row r="514" spans="1:8" x14ac:dyDescent="0.2">
      <c r="B514" s="1">
        <v>7501055333868</v>
      </c>
      <c r="C514" s="1" t="s">
        <v>516</v>
      </c>
      <c r="D514" s="6">
        <v>6</v>
      </c>
      <c r="E514" s="6">
        <f>SUMIFS(Salidas[Cantidad],Salidas[Codigo],Inventario[[#This Row],[Codigo]])</f>
        <v>0</v>
      </c>
      <c r="F514" s="6">
        <f>Inventario[[#This Row],[entradas]]-Inventario[[#This Row],[salidas]]</f>
        <v>6</v>
      </c>
      <c r="G514" s="1">
        <v>23</v>
      </c>
      <c r="H514" s="6">
        <f>Inventario[[#This Row],[Columna1]]*Inventario[[#This Row],[precio]]</f>
        <v>138</v>
      </c>
    </row>
    <row r="515" spans="1:8" x14ac:dyDescent="0.2">
      <c r="B515" s="1">
        <v>7501055333844</v>
      </c>
      <c r="C515" s="1" t="s">
        <v>517</v>
      </c>
      <c r="D515" s="6">
        <v>6</v>
      </c>
      <c r="E515" s="6">
        <f>SUMIFS(Salidas[Cantidad],Salidas[Codigo],Inventario[[#This Row],[Codigo]])</f>
        <v>0</v>
      </c>
      <c r="F515" s="6">
        <f>Inventario[[#This Row],[entradas]]-Inventario[[#This Row],[salidas]]</f>
        <v>6</v>
      </c>
      <c r="G515" s="1">
        <v>23</v>
      </c>
      <c r="H515" s="6">
        <f>Inventario[[#This Row],[Columna1]]*Inventario[[#This Row],[precio]]</f>
        <v>138</v>
      </c>
    </row>
    <row r="516" spans="1:8" x14ac:dyDescent="0.2">
      <c r="B516" s="1">
        <v>7501055333851</v>
      </c>
      <c r="C516" s="1" t="s">
        <v>518</v>
      </c>
      <c r="D516" s="6">
        <v>6</v>
      </c>
      <c r="E516" s="6">
        <f>SUMIFS(Salidas[Cantidad],Salidas[Codigo],Inventario[[#This Row],[Codigo]])</f>
        <v>0</v>
      </c>
      <c r="F516" s="6">
        <f>Inventario[[#This Row],[entradas]]-Inventario[[#This Row],[salidas]]</f>
        <v>6</v>
      </c>
      <c r="G516" s="1">
        <v>23</v>
      </c>
      <c r="H516" s="6">
        <f>Inventario[[#This Row],[Columna1]]*Inventario[[#This Row],[precio]]</f>
        <v>138</v>
      </c>
    </row>
    <row r="517" spans="1:8" x14ac:dyDescent="0.2">
      <c r="B517" s="1">
        <v>3223905292</v>
      </c>
      <c r="C517" s="1" t="s">
        <v>519</v>
      </c>
      <c r="D517" s="6">
        <v>6</v>
      </c>
      <c r="E517" s="6">
        <f>SUMIFS(Salidas[Cantidad],Salidas[Codigo],Inventario[[#This Row],[Codigo]])</f>
        <v>0</v>
      </c>
      <c r="F517" s="6">
        <f>Inventario[[#This Row],[entradas]]-Inventario[[#This Row],[salidas]]</f>
        <v>6</v>
      </c>
      <c r="G517" s="1">
        <v>13</v>
      </c>
      <c r="H517" s="6">
        <f>Inventario[[#This Row],[Columna1]]*Inventario[[#This Row],[precio]]</f>
        <v>78</v>
      </c>
    </row>
    <row r="518" spans="1:8" x14ac:dyDescent="0.2">
      <c r="B518" s="1">
        <v>7501055359752</v>
      </c>
      <c r="C518" s="1" t="s">
        <v>520</v>
      </c>
      <c r="D518" s="6">
        <v>6</v>
      </c>
      <c r="E518" s="6">
        <f>SUMIFS(Salidas[Cantidad],Salidas[Codigo],Inventario[[#This Row],[Codigo]])</f>
        <v>0</v>
      </c>
      <c r="F518" s="6">
        <f>Inventario[[#This Row],[entradas]]-Inventario[[#This Row],[salidas]]</f>
        <v>6</v>
      </c>
      <c r="G518" s="1">
        <v>13</v>
      </c>
      <c r="H518" s="6">
        <f>Inventario[[#This Row],[Columna1]]*Inventario[[#This Row],[precio]]</f>
        <v>78</v>
      </c>
    </row>
    <row r="519" spans="1:8" x14ac:dyDescent="0.2">
      <c r="B519" s="1">
        <v>32239052027</v>
      </c>
      <c r="C519" s="1" t="s">
        <v>521</v>
      </c>
      <c r="D519" s="6">
        <v>12</v>
      </c>
      <c r="E519" s="6">
        <f>SUMIFS(Salidas[Cantidad],Salidas[Codigo],Inventario[[#This Row],[Codigo]])</f>
        <v>0</v>
      </c>
      <c r="F519" s="6">
        <f>Inventario[[#This Row],[entradas]]-Inventario[[#This Row],[salidas]]</f>
        <v>12</v>
      </c>
      <c r="G519" s="1">
        <v>13</v>
      </c>
      <c r="H519" s="6">
        <f>Inventario[[#This Row],[Columna1]]*Inventario[[#This Row],[precio]]</f>
        <v>156</v>
      </c>
    </row>
    <row r="520" spans="1:8" x14ac:dyDescent="0.2">
      <c r="B520" s="1">
        <v>3223905200</v>
      </c>
      <c r="C520" s="1" t="s">
        <v>522</v>
      </c>
      <c r="D520" s="6">
        <v>12</v>
      </c>
      <c r="E520" s="6">
        <f>SUMIFS(Salidas[Cantidad],Salidas[Codigo],Inventario[[#This Row],[Codigo]])</f>
        <v>0</v>
      </c>
      <c r="F520" s="6">
        <f>Inventario[[#This Row],[entradas]]-Inventario[[#This Row],[salidas]]</f>
        <v>12</v>
      </c>
      <c r="G520" s="1">
        <v>13</v>
      </c>
      <c r="H520" s="6">
        <f>Inventario[[#This Row],[Columna1]]*Inventario[[#This Row],[precio]]</f>
        <v>156</v>
      </c>
    </row>
    <row r="521" spans="1:8" x14ac:dyDescent="0.2">
      <c r="B521" s="1">
        <v>7501055335961</v>
      </c>
      <c r="C521" s="1" t="s">
        <v>523</v>
      </c>
      <c r="D521" s="6">
        <v>8</v>
      </c>
      <c r="E521" s="6">
        <f>SUMIFS(Salidas[Cantidad],Salidas[Codigo],Inventario[[#This Row],[Codigo]])</f>
        <v>0</v>
      </c>
      <c r="F521" s="6">
        <f>Inventario[[#This Row],[entradas]]-Inventario[[#This Row],[salidas]]</f>
        <v>8</v>
      </c>
      <c r="G521" s="1">
        <v>9</v>
      </c>
      <c r="H521" s="6">
        <f>Inventario[[#This Row],[Columna1]]*Inventario[[#This Row],[precio]]</f>
        <v>72</v>
      </c>
    </row>
    <row r="522" spans="1:8" x14ac:dyDescent="0.2">
      <c r="B522" s="1">
        <v>7501055356928</v>
      </c>
      <c r="C522" s="1" t="s">
        <v>524</v>
      </c>
      <c r="D522" s="6">
        <v>6</v>
      </c>
      <c r="E522" s="6">
        <f>SUMIFS(Salidas[Cantidad],Salidas[Codigo],Inventario[[#This Row],[Codigo]])</f>
        <v>0</v>
      </c>
      <c r="F522" s="6">
        <f>Inventario[[#This Row],[entradas]]-Inventario[[#This Row],[salidas]]</f>
        <v>6</v>
      </c>
      <c r="G522" s="1">
        <v>7</v>
      </c>
      <c r="H522" s="6">
        <f>Inventario[[#This Row],[Columna1]]*Inventario[[#This Row],[precio]]</f>
        <v>42</v>
      </c>
    </row>
    <row r="523" spans="1:8" x14ac:dyDescent="0.2">
      <c r="B523" s="1">
        <v>7501055356911</v>
      </c>
      <c r="C523" s="1" t="s">
        <v>525</v>
      </c>
      <c r="D523" s="6">
        <v>6</v>
      </c>
      <c r="E523" s="6">
        <f>SUMIFS(Salidas[Cantidad],Salidas[Codigo],Inventario[[#This Row],[Codigo]])</f>
        <v>0</v>
      </c>
      <c r="F523" s="6">
        <f>Inventario[[#This Row],[entradas]]-Inventario[[#This Row],[salidas]]</f>
        <v>6</v>
      </c>
      <c r="G523" s="1">
        <v>7</v>
      </c>
      <c r="H523" s="6">
        <f>Inventario[[#This Row],[Columna1]]*Inventario[[#This Row],[precio]]</f>
        <v>42</v>
      </c>
    </row>
    <row r="524" spans="1:8" x14ac:dyDescent="0.2">
      <c r="A524" s="7"/>
      <c r="B524" s="1">
        <v>7501005113373</v>
      </c>
      <c r="C524" s="1" t="s">
        <v>526</v>
      </c>
      <c r="D524" s="6">
        <v>6</v>
      </c>
      <c r="E524" s="6">
        <f>SUMIFS(Salidas[Cantidad],Salidas[Codigo],Inventario[[#This Row],[Codigo]])</f>
        <v>0</v>
      </c>
      <c r="F524" s="6">
        <f>Inventario[[#This Row],[entradas]]-Inventario[[#This Row],[salidas]]</f>
        <v>6</v>
      </c>
      <c r="G524" s="1">
        <v>6</v>
      </c>
      <c r="H524" s="6">
        <f>Inventario[[#This Row],[Columna1]]*Inventario[[#This Row],[precio]]</f>
        <v>36</v>
      </c>
    </row>
    <row r="525" spans="1:8" x14ac:dyDescent="0.2">
      <c r="B525" s="1">
        <v>7501055336029</v>
      </c>
      <c r="C525" s="1" t="s">
        <v>527</v>
      </c>
      <c r="D525" s="6">
        <v>8</v>
      </c>
      <c r="E525" s="6">
        <f>SUMIFS(Salidas[Cantidad],Salidas[Codigo],Inventario[[#This Row],[Codigo]])</f>
        <v>0</v>
      </c>
      <c r="F525" s="6">
        <f>Inventario[[#This Row],[entradas]]-Inventario[[#This Row],[salidas]]</f>
        <v>8</v>
      </c>
      <c r="G525" s="1">
        <v>9</v>
      </c>
      <c r="H525" s="6">
        <f>Inventario[[#This Row],[Columna1]]*Inventario[[#This Row],[precio]]</f>
        <v>72</v>
      </c>
    </row>
    <row r="526" spans="1:8" x14ac:dyDescent="0.2">
      <c r="B526" s="1">
        <v>7501055335978</v>
      </c>
      <c r="C526" s="1" t="s">
        <v>528</v>
      </c>
      <c r="D526" s="6">
        <v>8</v>
      </c>
      <c r="E526" s="6">
        <f>SUMIFS(Salidas[Cantidad],Salidas[Codigo],Inventario[[#This Row],[Codigo]])</f>
        <v>0</v>
      </c>
      <c r="F526" s="6">
        <f>Inventario[[#This Row],[entradas]]-Inventario[[#This Row],[salidas]]</f>
        <v>8</v>
      </c>
      <c r="G526" s="1">
        <v>9</v>
      </c>
      <c r="H526" s="6">
        <f>Inventario[[#This Row],[Columna1]]*Inventario[[#This Row],[precio]]</f>
        <v>72</v>
      </c>
    </row>
    <row r="527" spans="1:8" x14ac:dyDescent="0.2">
      <c r="B527" s="1">
        <v>7501013196030</v>
      </c>
      <c r="C527" s="1" t="s">
        <v>529</v>
      </c>
      <c r="D527" s="6">
        <v>12</v>
      </c>
      <c r="E527" s="6">
        <f>SUMIFS(Salidas[Cantidad],Salidas[Codigo],Inventario[[#This Row],[Codigo]])</f>
        <v>0</v>
      </c>
      <c r="F527" s="6">
        <f>Inventario[[#This Row],[entradas]]-Inventario[[#This Row],[salidas]]</f>
        <v>12</v>
      </c>
      <c r="G527" s="1">
        <v>13</v>
      </c>
      <c r="H527" s="6">
        <f>Inventario[[#This Row],[Columna1]]*Inventario[[#This Row],[precio]]</f>
        <v>156</v>
      </c>
    </row>
    <row r="528" spans="1:8" x14ac:dyDescent="0.2">
      <c r="B528" s="1">
        <v>750101319061</v>
      </c>
      <c r="C528" s="1" t="s">
        <v>530</v>
      </c>
      <c r="D528" s="6">
        <v>12</v>
      </c>
      <c r="E528" s="6">
        <f>SUMIFS(Salidas[Cantidad],Salidas[Codigo],Inventario[[#This Row],[Codigo]])</f>
        <v>0</v>
      </c>
      <c r="F528" s="6">
        <f>Inventario[[#This Row],[entradas]]-Inventario[[#This Row],[salidas]]</f>
        <v>12</v>
      </c>
      <c r="G528" s="1">
        <v>13</v>
      </c>
      <c r="H528" s="6">
        <f>Inventario[[#This Row],[Columna1]]*Inventario[[#This Row],[precio]]</f>
        <v>156</v>
      </c>
    </row>
    <row r="529" spans="2:8" x14ac:dyDescent="0.2">
      <c r="B529" s="1">
        <v>7501013196023</v>
      </c>
      <c r="C529" s="1" t="s">
        <v>531</v>
      </c>
      <c r="D529" s="6">
        <v>12</v>
      </c>
      <c r="E529" s="6">
        <f>SUMIFS(Salidas[Cantidad],Salidas[Codigo],Inventario[[#This Row],[Codigo]])</f>
        <v>0</v>
      </c>
      <c r="F529" s="6">
        <f>Inventario[[#This Row],[entradas]]-Inventario[[#This Row],[salidas]]</f>
        <v>12</v>
      </c>
      <c r="G529" s="1">
        <v>13</v>
      </c>
      <c r="H529" s="6">
        <f>Inventario[[#This Row],[Columna1]]*Inventario[[#This Row],[precio]]</f>
        <v>156</v>
      </c>
    </row>
    <row r="530" spans="2:8" x14ac:dyDescent="0.2">
      <c r="B530" s="1">
        <v>7501013191035</v>
      </c>
      <c r="C530" s="1" t="s">
        <v>642</v>
      </c>
      <c r="D530" s="6">
        <v>24</v>
      </c>
      <c r="E530" s="6">
        <f>SUMIFS(Salidas[Cantidad],Salidas[Codigo],Inventario[[#This Row],[Codigo]])</f>
        <v>0</v>
      </c>
      <c r="F530" s="6">
        <f>Inventario[[#This Row],[entradas]]-Inventario[[#This Row],[salidas]]</f>
        <v>24</v>
      </c>
      <c r="G530" s="1">
        <v>9</v>
      </c>
      <c r="H530" s="6">
        <f>Inventario[[#This Row],[Columna1]]*Inventario[[#This Row],[precio]]</f>
        <v>216</v>
      </c>
    </row>
    <row r="531" spans="2:8" x14ac:dyDescent="0.2">
      <c r="B531" s="1">
        <v>7501013191066</v>
      </c>
      <c r="C531" s="1" t="s">
        <v>643</v>
      </c>
      <c r="D531" s="6">
        <v>24</v>
      </c>
      <c r="E531" s="6">
        <f>SUMIFS(Salidas[Cantidad],Salidas[Codigo],Inventario[[#This Row],[Codigo]])</f>
        <v>0</v>
      </c>
      <c r="F531" s="6">
        <f>Inventario[[#This Row],[entradas]]-Inventario[[#This Row],[salidas]]</f>
        <v>24</v>
      </c>
      <c r="G531" s="1">
        <v>9</v>
      </c>
      <c r="H531" s="6">
        <f>Inventario[[#This Row],[Columna1]]*Inventario[[#This Row],[precio]]</f>
        <v>216</v>
      </c>
    </row>
    <row r="532" spans="2:8" x14ac:dyDescent="0.2">
      <c r="B532" s="1">
        <v>7501013191028</v>
      </c>
      <c r="C532" s="1" t="s">
        <v>644</v>
      </c>
      <c r="D532" s="6">
        <v>24</v>
      </c>
      <c r="E532" s="6">
        <f>SUMIFS(Salidas[Cantidad],Salidas[Codigo],Inventario[[#This Row],[Codigo]])</f>
        <v>0</v>
      </c>
      <c r="F532" s="6">
        <f>Inventario[[#This Row],[entradas]]-Inventario[[#This Row],[salidas]]</f>
        <v>24</v>
      </c>
      <c r="G532" s="1">
        <v>9</v>
      </c>
      <c r="H532" s="6">
        <f>Inventario[[#This Row],[Columna1]]*Inventario[[#This Row],[precio]]</f>
        <v>216</v>
      </c>
    </row>
    <row r="533" spans="2:8" x14ac:dyDescent="0.2">
      <c r="B533" s="1">
        <v>7501013100815</v>
      </c>
      <c r="C533" s="1" t="s">
        <v>645</v>
      </c>
      <c r="D533" s="6">
        <v>24</v>
      </c>
      <c r="E533" s="6">
        <f>SUMIFS(Salidas[Cantidad],Salidas[Codigo],Inventario[[#This Row],[Codigo]])</f>
        <v>0</v>
      </c>
      <c r="F533" s="6">
        <f>Inventario[[#This Row],[entradas]]-Inventario[[#This Row],[salidas]]</f>
        <v>24</v>
      </c>
      <c r="G533" s="1">
        <v>6</v>
      </c>
      <c r="H533" s="6">
        <f>Inventario[[#This Row],[Columna1]]*Inventario[[#This Row],[precio]]</f>
        <v>144</v>
      </c>
    </row>
    <row r="534" spans="2:8" x14ac:dyDescent="0.2">
      <c r="B534" s="1">
        <v>7501013100822</v>
      </c>
      <c r="C534" s="1" t="s">
        <v>646</v>
      </c>
      <c r="D534" s="6">
        <v>24</v>
      </c>
      <c r="E534" s="6">
        <f>SUMIFS(Salidas[Cantidad],Salidas[Codigo],Inventario[[#This Row],[Codigo]])</f>
        <v>0</v>
      </c>
      <c r="F534" s="6">
        <f>Inventario[[#This Row],[entradas]]-Inventario[[#This Row],[salidas]]</f>
        <v>24</v>
      </c>
      <c r="G534" s="1">
        <v>6</v>
      </c>
      <c r="H534" s="6">
        <f>Inventario[[#This Row],[Columna1]]*Inventario[[#This Row],[precio]]</f>
        <v>144</v>
      </c>
    </row>
    <row r="535" spans="2:8" x14ac:dyDescent="0.2">
      <c r="B535" s="1">
        <v>7501013100860</v>
      </c>
      <c r="C535" s="1" t="s">
        <v>647</v>
      </c>
      <c r="D535" s="6">
        <v>24</v>
      </c>
      <c r="E535" s="6">
        <f>SUMIFS(Salidas[Cantidad],Salidas[Codigo],Inventario[[#This Row],[Codigo]])</f>
        <v>0</v>
      </c>
      <c r="F535" s="6">
        <f>Inventario[[#This Row],[entradas]]-Inventario[[#This Row],[salidas]]</f>
        <v>24</v>
      </c>
      <c r="G535" s="1">
        <v>6</v>
      </c>
      <c r="H535" s="6">
        <f>Inventario[[#This Row],[Columna1]]*Inventario[[#This Row],[precio]]</f>
        <v>144</v>
      </c>
    </row>
    <row r="536" spans="2:8" x14ac:dyDescent="0.2">
      <c r="B536" s="1">
        <v>7501013174199</v>
      </c>
      <c r="C536" s="1" t="s">
        <v>532</v>
      </c>
      <c r="D536" s="6">
        <v>24</v>
      </c>
      <c r="E536" s="6">
        <f>SUMIFS(Salidas[Cantidad],Salidas[Codigo],Inventario[[#This Row],[Codigo]])</f>
        <v>0</v>
      </c>
      <c r="F536" s="6">
        <f>Inventario[[#This Row],[entradas]]-Inventario[[#This Row],[salidas]]</f>
        <v>24</v>
      </c>
      <c r="G536" s="1">
        <v>12</v>
      </c>
      <c r="H536" s="6">
        <f>Inventario[[#This Row],[Columna1]]*Inventario[[#This Row],[precio]]</f>
        <v>288</v>
      </c>
    </row>
    <row r="537" spans="2:8" x14ac:dyDescent="0.2">
      <c r="B537" s="1">
        <v>7501013174038</v>
      </c>
      <c r="C537" s="1" t="s">
        <v>533</v>
      </c>
      <c r="D537" s="6">
        <v>24</v>
      </c>
      <c r="E537" s="6">
        <f>SUMIFS(Salidas[Cantidad],Salidas[Codigo],Inventario[[#This Row],[Codigo]])</f>
        <v>0</v>
      </c>
      <c r="F537" s="6">
        <f>Inventario[[#This Row],[entradas]]-Inventario[[#This Row],[salidas]]</f>
        <v>24</v>
      </c>
      <c r="G537" s="1">
        <v>12</v>
      </c>
      <c r="H537" s="6">
        <f>Inventario[[#This Row],[Columna1]]*Inventario[[#This Row],[precio]]</f>
        <v>288</v>
      </c>
    </row>
    <row r="538" spans="2:8" x14ac:dyDescent="0.2">
      <c r="B538" s="1">
        <v>7501013174052</v>
      </c>
      <c r="C538" s="1" t="s">
        <v>534</v>
      </c>
      <c r="D538" s="6">
        <v>24</v>
      </c>
      <c r="E538" s="6">
        <f>SUMIFS(Salidas[Cantidad],Salidas[Codigo],Inventario[[#This Row],[Codigo]])</f>
        <v>0</v>
      </c>
      <c r="F538" s="6">
        <f>Inventario[[#This Row],[entradas]]-Inventario[[#This Row],[salidas]]</f>
        <v>24</v>
      </c>
      <c r="G538" s="1">
        <v>12</v>
      </c>
      <c r="H538" s="6">
        <f>Inventario[[#This Row],[Columna1]]*Inventario[[#This Row],[precio]]</f>
        <v>288</v>
      </c>
    </row>
    <row r="539" spans="2:8" x14ac:dyDescent="0.2">
      <c r="B539" s="1">
        <v>75001988</v>
      </c>
      <c r="C539" s="1" t="s">
        <v>535</v>
      </c>
      <c r="D539" s="6">
        <v>6</v>
      </c>
      <c r="E539" s="6">
        <f>SUMIFS(Salidas[Cantidad],Salidas[Codigo],Inventario[[#This Row],[Codigo]])</f>
        <v>0</v>
      </c>
      <c r="F539" s="6">
        <f>Inventario[[#This Row],[entradas]]-Inventario[[#This Row],[salidas]]</f>
        <v>6</v>
      </c>
      <c r="G539" s="1">
        <v>7</v>
      </c>
      <c r="H539" s="6">
        <f>Inventario[[#This Row],[Columna1]]*Inventario[[#This Row],[precio]]</f>
        <v>42</v>
      </c>
    </row>
    <row r="540" spans="2:8" x14ac:dyDescent="0.2">
      <c r="B540" s="1">
        <v>75001971</v>
      </c>
      <c r="C540" s="1" t="s">
        <v>536</v>
      </c>
      <c r="D540" s="6">
        <v>6</v>
      </c>
      <c r="E540" s="6">
        <f>SUMIFS(Salidas[Cantidad],Salidas[Codigo],Inventario[[#This Row],[Codigo]])</f>
        <v>0</v>
      </c>
      <c r="F540" s="6">
        <f>Inventario[[#This Row],[entradas]]-Inventario[[#This Row],[salidas]]</f>
        <v>6</v>
      </c>
      <c r="G540" s="1">
        <v>7</v>
      </c>
      <c r="H540" s="6">
        <f>Inventario[[#This Row],[Columna1]]*Inventario[[#This Row],[precio]]</f>
        <v>42</v>
      </c>
    </row>
    <row r="541" spans="2:8" x14ac:dyDescent="0.2">
      <c r="B541" s="1">
        <v>75003135</v>
      </c>
      <c r="C541" s="1" t="s">
        <v>537</v>
      </c>
      <c r="D541" s="6">
        <v>8</v>
      </c>
      <c r="E541" s="6">
        <f>SUMIFS(Salidas[Cantidad],Salidas[Codigo],Inventario[[#This Row],[Codigo]])</f>
        <v>0</v>
      </c>
      <c r="F541" s="6">
        <f>Inventario[[#This Row],[entradas]]-Inventario[[#This Row],[salidas]]</f>
        <v>8</v>
      </c>
      <c r="G541" s="1">
        <v>10</v>
      </c>
      <c r="H541" s="6">
        <f>Inventario[[#This Row],[Columna1]]*Inventario[[#This Row],[precio]]</f>
        <v>80</v>
      </c>
    </row>
    <row r="542" spans="2:8" x14ac:dyDescent="0.2">
      <c r="B542" s="1">
        <v>75003104</v>
      </c>
      <c r="C542" s="1" t="s">
        <v>538</v>
      </c>
      <c r="D542" s="6">
        <v>8</v>
      </c>
      <c r="E542" s="6">
        <f>SUMIFS(Salidas[Cantidad],Salidas[Codigo],Inventario[[#This Row],[Codigo]])</f>
        <v>0</v>
      </c>
      <c r="F542" s="6">
        <f>Inventario[[#This Row],[entradas]]-Inventario[[#This Row],[salidas]]</f>
        <v>8</v>
      </c>
      <c r="G542" s="1">
        <v>10</v>
      </c>
      <c r="H542" s="6">
        <f>Inventario[[#This Row],[Columna1]]*Inventario[[#This Row],[precio]]</f>
        <v>80</v>
      </c>
    </row>
    <row r="543" spans="2:8" x14ac:dyDescent="0.2">
      <c r="B543" s="1">
        <v>75003159</v>
      </c>
      <c r="C543" s="1" t="s">
        <v>539</v>
      </c>
      <c r="D543" s="6">
        <v>8</v>
      </c>
      <c r="E543" s="6">
        <f>SUMIFS(Salidas[Cantidad],Salidas[Codigo],Inventario[[#This Row],[Codigo]])</f>
        <v>0</v>
      </c>
      <c r="F543" s="6">
        <f>Inventario[[#This Row],[entradas]]-Inventario[[#This Row],[salidas]]</f>
        <v>8</v>
      </c>
      <c r="G543" s="1">
        <v>10</v>
      </c>
      <c r="H543" s="6">
        <f>Inventario[[#This Row],[Columna1]]*Inventario[[#This Row],[precio]]</f>
        <v>80</v>
      </c>
    </row>
    <row r="544" spans="2:8" x14ac:dyDescent="0.2">
      <c r="B544" s="1">
        <v>7501031307258</v>
      </c>
      <c r="C544" s="1" t="s">
        <v>540</v>
      </c>
      <c r="D544" s="6">
        <v>8</v>
      </c>
      <c r="E544" s="6">
        <v>0</v>
      </c>
      <c r="F544" s="6">
        <v>0</v>
      </c>
      <c r="G544" s="1">
        <v>22</v>
      </c>
      <c r="H544" s="6">
        <f>Inventario[[#This Row],[Columna1]]*Inventario[[#This Row],[precio]]</f>
        <v>0</v>
      </c>
    </row>
    <row r="545" spans="2:8" x14ac:dyDescent="0.2">
      <c r="B545" s="1">
        <v>7501031307265</v>
      </c>
      <c r="C545" s="1" t="s">
        <v>541</v>
      </c>
      <c r="D545" s="6">
        <v>8</v>
      </c>
      <c r="E545" s="6">
        <f>SUMIFS(Salidas[Cantidad],Salidas[Codigo],Inventario[[#This Row],[Codigo]])</f>
        <v>0</v>
      </c>
      <c r="F545" s="6">
        <f>Inventario[[#This Row],[entradas]]-Inventario[[#This Row],[salidas]]</f>
        <v>8</v>
      </c>
      <c r="G545" s="1">
        <v>22</v>
      </c>
      <c r="H545" s="6">
        <f>Inventario[[#This Row],[Columna1]]*Inventario[[#This Row],[precio]]</f>
        <v>176</v>
      </c>
    </row>
    <row r="546" spans="2:8" x14ac:dyDescent="0.2">
      <c r="B546" s="1">
        <v>7501031307289</v>
      </c>
      <c r="C546" s="1" t="s">
        <v>542</v>
      </c>
      <c r="D546" s="6">
        <v>8</v>
      </c>
      <c r="E546" s="6">
        <f>SUMIFS(Salidas[Cantidad],Salidas[Codigo],Inventario[[#This Row],[Codigo]])</f>
        <v>0</v>
      </c>
      <c r="F546" s="6">
        <f>Inventario[[#This Row],[entradas]]-Inventario[[#This Row],[salidas]]</f>
        <v>8</v>
      </c>
      <c r="G546" s="1">
        <v>22</v>
      </c>
      <c r="H546" s="6">
        <f>Inventario[[#This Row],[Columna1]]*Inventario[[#This Row],[precio]]</f>
        <v>176</v>
      </c>
    </row>
    <row r="547" spans="2:8" x14ac:dyDescent="0.2">
      <c r="B547" s="1">
        <v>793573950079</v>
      </c>
      <c r="C547" s="1" t="s">
        <v>543</v>
      </c>
      <c r="D547" s="6">
        <v>16</v>
      </c>
      <c r="E547" s="6">
        <f>SUMIFS(Salidas[Cantidad],Salidas[Codigo],Inventario[[#This Row],[Codigo]])</f>
        <v>0</v>
      </c>
      <c r="F547" s="6">
        <f>Inventario[[#This Row],[entradas]]-Inventario[[#This Row],[salidas]]</f>
        <v>16</v>
      </c>
      <c r="G547" s="1">
        <v>24</v>
      </c>
      <c r="H547" s="6">
        <f>Inventario[[#This Row],[Columna1]]*Inventario[[#This Row],[precio]]</f>
        <v>384</v>
      </c>
    </row>
    <row r="548" spans="2:8" x14ac:dyDescent="0.2">
      <c r="B548" s="1">
        <v>7503006897030</v>
      </c>
      <c r="C548" s="1" t="s">
        <v>544</v>
      </c>
      <c r="D548" s="6">
        <v>16</v>
      </c>
      <c r="E548" s="6">
        <f>SUMIFS(Salidas[Cantidad],Salidas[Codigo],Inventario[[#This Row],[Codigo]])</f>
        <v>0</v>
      </c>
      <c r="F548" s="6">
        <f>Inventario[[#This Row],[entradas]]-Inventario[[#This Row],[salidas]]</f>
        <v>16</v>
      </c>
      <c r="G548" s="1">
        <v>18</v>
      </c>
      <c r="H548" s="6">
        <f>Inventario[[#This Row],[Columna1]]*Inventario[[#This Row],[precio]]</f>
        <v>288</v>
      </c>
    </row>
    <row r="549" spans="2:8" x14ac:dyDescent="0.2">
      <c r="B549" s="1">
        <v>7503006897016</v>
      </c>
      <c r="C549" s="1" t="s">
        <v>545</v>
      </c>
      <c r="D549" s="6">
        <v>12</v>
      </c>
      <c r="E549" s="6">
        <f>SUMIFS(Salidas[Cantidad],Salidas[Codigo],Inventario[[#This Row],[Codigo]])</f>
        <v>0</v>
      </c>
      <c r="F549" s="6">
        <f>Inventario[[#This Row],[entradas]]-Inventario[[#This Row],[salidas]]</f>
        <v>12</v>
      </c>
      <c r="G549" s="1">
        <v>12</v>
      </c>
      <c r="H549" s="6">
        <f>Inventario[[#This Row],[Columna1]]*Inventario[[#This Row],[precio]]</f>
        <v>144</v>
      </c>
    </row>
    <row r="550" spans="2:8" x14ac:dyDescent="0.2">
      <c r="B550" s="1">
        <v>75011441615110</v>
      </c>
      <c r="C550" s="1" t="s">
        <v>546</v>
      </c>
      <c r="D550" s="6">
        <v>8</v>
      </c>
      <c r="E550" s="6">
        <f>SUMIFS(Salidas[Cantidad],Salidas[Codigo],Inventario[[#This Row],[Codigo]])</f>
        <v>0</v>
      </c>
      <c r="F550" s="6">
        <f>Inventario[[#This Row],[entradas]]-Inventario[[#This Row],[salidas]]</f>
        <v>8</v>
      </c>
      <c r="G550" s="1">
        <v>28</v>
      </c>
      <c r="H550" s="6">
        <f>Inventario[[#This Row],[Columna1]]*Inventario[[#This Row],[precio]]</f>
        <v>224</v>
      </c>
    </row>
    <row r="551" spans="2:8" x14ac:dyDescent="0.2">
      <c r="B551" s="1">
        <v>7501441615219</v>
      </c>
      <c r="C551" s="1" t="s">
        <v>547</v>
      </c>
      <c r="D551" s="6">
        <v>8</v>
      </c>
      <c r="E551" s="6">
        <f>SUMIFS(Salidas[Cantidad],Salidas[Codigo],Inventario[[#This Row],[Codigo]])</f>
        <v>0</v>
      </c>
      <c r="F551" s="6">
        <f>Inventario[[#This Row],[entradas]]-Inventario[[#This Row],[salidas]]</f>
        <v>8</v>
      </c>
      <c r="G551" s="1">
        <v>28</v>
      </c>
      <c r="H551" s="6">
        <f>Inventario[[#This Row],[Columna1]]*Inventario[[#This Row],[precio]]</f>
        <v>224</v>
      </c>
    </row>
    <row r="552" spans="2:8" x14ac:dyDescent="0.2">
      <c r="B552" s="1">
        <v>75014416615127</v>
      </c>
      <c r="C552" s="1" t="s">
        <v>548</v>
      </c>
      <c r="D552" s="6">
        <v>8</v>
      </c>
      <c r="E552" s="6">
        <f>SUMIFS(Salidas[Cantidad],Salidas[Codigo],Inventario[[#This Row],[Codigo]])</f>
        <v>0</v>
      </c>
      <c r="F552" s="6">
        <f>Inventario[[#This Row],[entradas]]-Inventario[[#This Row],[salidas]]</f>
        <v>8</v>
      </c>
      <c r="G552" s="1">
        <v>28</v>
      </c>
      <c r="H552" s="6">
        <f>Inventario[[#This Row],[Columna1]]*Inventario[[#This Row],[precio]]</f>
        <v>224</v>
      </c>
    </row>
    <row r="553" spans="2:8" x14ac:dyDescent="0.2">
      <c r="B553" s="1">
        <v>7501441615417</v>
      </c>
      <c r="C553" s="1" t="s">
        <v>549</v>
      </c>
      <c r="D553" s="6">
        <v>8</v>
      </c>
      <c r="E553" s="6">
        <f>SUMIFS(Salidas[Cantidad],Salidas[Codigo],Inventario[[#This Row],[Codigo]])</f>
        <v>0</v>
      </c>
      <c r="F553" s="6">
        <f>Inventario[[#This Row],[entradas]]-Inventario[[#This Row],[salidas]]</f>
        <v>8</v>
      </c>
      <c r="G553" s="1">
        <v>28</v>
      </c>
      <c r="H553" s="6">
        <f>Inventario[[#This Row],[Columna1]]*Inventario[[#This Row],[precio]]</f>
        <v>224</v>
      </c>
    </row>
    <row r="554" spans="2:8" x14ac:dyDescent="0.2">
      <c r="B554" s="1">
        <v>7501071120077</v>
      </c>
      <c r="C554" s="1" t="s">
        <v>550</v>
      </c>
      <c r="D554" s="6">
        <v>8</v>
      </c>
      <c r="E554" s="6">
        <f>SUMIFS(Salidas[Cantidad],Salidas[Codigo],Inventario[[#This Row],[Codigo]])</f>
        <v>0</v>
      </c>
      <c r="F554" s="6">
        <f>Inventario[[#This Row],[entradas]]-Inventario[[#This Row],[salidas]]</f>
        <v>8</v>
      </c>
      <c r="G554" s="1">
        <v>23</v>
      </c>
      <c r="H554" s="6">
        <f>Inventario[[#This Row],[Columna1]]*Inventario[[#This Row],[precio]]</f>
        <v>184</v>
      </c>
    </row>
    <row r="555" spans="2:8" x14ac:dyDescent="0.2">
      <c r="B555" s="1">
        <v>75010131310098</v>
      </c>
      <c r="C555" s="1" t="s">
        <v>551</v>
      </c>
      <c r="D555" s="6">
        <v>40</v>
      </c>
      <c r="E555" s="6">
        <f>SUMIFS(Salidas[Cantidad],Salidas[Codigo],Inventario[[#This Row],[Codigo]])</f>
        <v>0</v>
      </c>
      <c r="F555" s="6">
        <f>Inventario[[#This Row],[entradas]]-Inventario[[#This Row],[salidas]]</f>
        <v>40</v>
      </c>
      <c r="G555" s="1">
        <v>31</v>
      </c>
      <c r="H555" s="6">
        <f>Inventario[[#This Row],[Columna1]]*Inventario[[#This Row],[precio]]</f>
        <v>1240</v>
      </c>
    </row>
    <row r="556" spans="2:8" x14ac:dyDescent="0.2">
      <c r="B556" s="1">
        <v>7501031311606</v>
      </c>
      <c r="C556" s="1" t="s">
        <v>552</v>
      </c>
      <c r="D556" s="6">
        <v>16</v>
      </c>
      <c r="E556" s="6">
        <f>SUMIFS(Salidas[Cantidad],Salidas[Codigo],Inventario[[#This Row],[Codigo]])</f>
        <v>0</v>
      </c>
      <c r="F556" s="6">
        <f>Inventario[[#This Row],[entradas]]-Inventario[[#This Row],[salidas]]</f>
        <v>16</v>
      </c>
      <c r="G556" s="1">
        <v>23</v>
      </c>
      <c r="H556" s="6">
        <f>Inventario[[#This Row],[Columna1]]*Inventario[[#This Row],[precio]]</f>
        <v>368</v>
      </c>
    </row>
    <row r="557" spans="2:8" x14ac:dyDescent="0.2">
      <c r="B557" s="1">
        <v>7501031311903</v>
      </c>
      <c r="C557" s="1" t="s">
        <v>553</v>
      </c>
      <c r="D557" s="6">
        <v>16</v>
      </c>
      <c r="E557" s="6">
        <f>SUMIFS(Salidas[Cantidad],Salidas[Codigo],Inventario[[#This Row],[Codigo]])</f>
        <v>0</v>
      </c>
      <c r="F557" s="6">
        <f>Inventario[[#This Row],[entradas]]-Inventario[[#This Row],[salidas]]</f>
        <v>16</v>
      </c>
      <c r="G557" s="1">
        <v>20</v>
      </c>
      <c r="H557" s="6">
        <f>Inventario[[#This Row],[Columna1]]*Inventario[[#This Row],[precio]]</f>
        <v>320</v>
      </c>
    </row>
    <row r="558" spans="2:8" x14ac:dyDescent="0.2">
      <c r="B558" s="1">
        <v>7501031310012</v>
      </c>
      <c r="C558" s="1" t="s">
        <v>554</v>
      </c>
      <c r="D558" s="6">
        <v>12</v>
      </c>
      <c r="E558" s="6">
        <f>SUMIFS(Salidas[Cantidad],Salidas[Codigo],Inventario[[#This Row],[Codigo]])</f>
        <v>0</v>
      </c>
      <c r="F558" s="6">
        <f>Inventario[[#This Row],[entradas]]-Inventario[[#This Row],[salidas]]</f>
        <v>12</v>
      </c>
      <c r="G558" s="1">
        <v>12</v>
      </c>
      <c r="H558" s="6">
        <f>Inventario[[#This Row],[Columna1]]*Inventario[[#This Row],[precio]]</f>
        <v>144</v>
      </c>
    </row>
    <row r="559" spans="2:8" x14ac:dyDescent="0.2">
      <c r="B559" s="1">
        <v>7501073831964</v>
      </c>
      <c r="C559" s="1" t="s">
        <v>555</v>
      </c>
      <c r="D559" s="6">
        <v>16</v>
      </c>
      <c r="E559" s="6">
        <f>SUMIFS(Salidas[Cantidad],Salidas[Codigo],Inventario[[#This Row],[Codigo]])</f>
        <v>0</v>
      </c>
      <c r="F559" s="6">
        <f>Inventario[[#This Row],[entradas]]-Inventario[[#This Row],[salidas]]</f>
        <v>16</v>
      </c>
      <c r="G559" s="1">
        <v>21</v>
      </c>
      <c r="H559" s="6">
        <f>Inventario[[#This Row],[Columna1]]*Inventario[[#This Row],[precio]]</f>
        <v>336</v>
      </c>
    </row>
    <row r="560" spans="2:8" x14ac:dyDescent="0.2">
      <c r="B560" s="1">
        <v>7501073831957</v>
      </c>
      <c r="C560" s="1" t="s">
        <v>556</v>
      </c>
      <c r="D560" s="6">
        <v>16</v>
      </c>
      <c r="E560" s="6">
        <f>SUMIFS(Salidas[Cantidad],Salidas[Codigo],Inventario[[#This Row],[Codigo]])</f>
        <v>0</v>
      </c>
      <c r="F560" s="6">
        <f>Inventario[[#This Row],[entradas]]-Inventario[[#This Row],[salidas]]</f>
        <v>16</v>
      </c>
      <c r="G560" s="1">
        <v>21</v>
      </c>
      <c r="H560" s="6">
        <f>Inventario[[#This Row],[Columna1]]*Inventario[[#This Row],[precio]]</f>
        <v>336</v>
      </c>
    </row>
    <row r="561" spans="2:8" x14ac:dyDescent="0.2">
      <c r="B561" s="1">
        <v>7501073831988</v>
      </c>
      <c r="C561" s="1" t="s">
        <v>557</v>
      </c>
      <c r="D561" s="6">
        <v>24</v>
      </c>
      <c r="E561" s="6">
        <f>SUMIFS(Salidas[Cantidad],Salidas[Codigo],Inventario[[#This Row],[Codigo]])</f>
        <v>0</v>
      </c>
      <c r="F561" s="6">
        <f>Inventario[[#This Row],[entradas]]-Inventario[[#This Row],[salidas]]</f>
        <v>24</v>
      </c>
      <c r="G561" s="1">
        <v>21</v>
      </c>
      <c r="H561" s="6">
        <f>Inventario[[#This Row],[Columna1]]*Inventario[[#This Row],[precio]]</f>
        <v>504</v>
      </c>
    </row>
    <row r="562" spans="2:8" x14ac:dyDescent="0.2">
      <c r="B562" s="1">
        <v>7501055317653</v>
      </c>
      <c r="C562" s="1" t="s">
        <v>558</v>
      </c>
      <c r="D562" s="6">
        <v>16</v>
      </c>
      <c r="E562" s="6">
        <f>SUMIFS(Salidas[Cantidad],Salidas[Codigo],Inventario[[#This Row],[Codigo]])</f>
        <v>0</v>
      </c>
      <c r="F562" s="6">
        <f>Inventario[[#This Row],[entradas]]-Inventario[[#This Row],[salidas]]</f>
        <v>16</v>
      </c>
      <c r="G562" s="1">
        <v>25</v>
      </c>
      <c r="H562" s="6">
        <f>Inventario[[#This Row],[Columna1]]*Inventario[[#This Row],[precio]]</f>
        <v>400</v>
      </c>
    </row>
    <row r="563" spans="2:8" x14ac:dyDescent="0.2">
      <c r="B563" s="1">
        <v>7501055317677</v>
      </c>
      <c r="C563" s="1" t="s">
        <v>559</v>
      </c>
      <c r="D563" s="6">
        <v>16</v>
      </c>
      <c r="E563" s="6">
        <f>SUMIFS(Salidas[Cantidad],Salidas[Codigo],Inventario[[#This Row],[Codigo]])</f>
        <v>0</v>
      </c>
      <c r="F563" s="6">
        <f>Inventario[[#This Row],[entradas]]-Inventario[[#This Row],[salidas]]</f>
        <v>16</v>
      </c>
      <c r="G563" s="1">
        <v>25</v>
      </c>
      <c r="H563" s="6">
        <f>Inventario[[#This Row],[Columna1]]*Inventario[[#This Row],[precio]]</f>
        <v>400</v>
      </c>
    </row>
    <row r="564" spans="2:8" x14ac:dyDescent="0.2">
      <c r="B564" s="1">
        <v>7501055310807</v>
      </c>
      <c r="C564" s="1" t="s">
        <v>560</v>
      </c>
      <c r="D564" s="6">
        <v>8</v>
      </c>
      <c r="E564" s="6">
        <f>SUMIFS(Salidas[Cantidad],Salidas[Codigo],Inventario[[#This Row],[Codigo]])</f>
        <v>0</v>
      </c>
      <c r="F564" s="6">
        <f>Inventario[[#This Row],[entradas]]-Inventario[[#This Row],[salidas]]</f>
        <v>8</v>
      </c>
      <c r="G564" s="1">
        <v>20</v>
      </c>
      <c r="H564" s="6">
        <f>Inventario[[#This Row],[Columna1]]*Inventario[[#This Row],[precio]]</f>
        <v>160</v>
      </c>
    </row>
    <row r="565" spans="2:8" x14ac:dyDescent="0.2">
      <c r="B565" s="1">
        <v>7501055310777</v>
      </c>
      <c r="C565" s="1" t="s">
        <v>561</v>
      </c>
      <c r="D565" s="6">
        <v>8</v>
      </c>
      <c r="E565" s="6">
        <f>SUMIFS(Salidas[Cantidad],Salidas[Codigo],Inventario[[#This Row],[Codigo]])</f>
        <v>0</v>
      </c>
      <c r="F565" s="6">
        <f>Inventario[[#This Row],[entradas]]-Inventario[[#This Row],[salidas]]</f>
        <v>8</v>
      </c>
      <c r="G565" s="1">
        <v>20</v>
      </c>
      <c r="H565" s="6">
        <f>Inventario[[#This Row],[Columna1]]*Inventario[[#This Row],[precio]]</f>
        <v>160</v>
      </c>
    </row>
    <row r="566" spans="2:8" x14ac:dyDescent="0.2">
      <c r="B566" s="1">
        <v>36731321008</v>
      </c>
      <c r="C566" s="1" t="s">
        <v>562</v>
      </c>
      <c r="D566" s="6">
        <v>8</v>
      </c>
      <c r="E566" s="6">
        <f>SUMIFS(Salidas[Cantidad],Salidas[Codigo],Inventario[[#This Row],[Codigo]])</f>
        <v>0</v>
      </c>
      <c r="F566" s="6">
        <f>Inventario[[#This Row],[entradas]]-Inventario[[#This Row],[salidas]]</f>
        <v>8</v>
      </c>
      <c r="G566" s="1">
        <v>26</v>
      </c>
      <c r="H566" s="6">
        <f>Inventario[[#This Row],[Columna1]]*Inventario[[#This Row],[precio]]</f>
        <v>208</v>
      </c>
    </row>
    <row r="567" spans="2:8" x14ac:dyDescent="0.2">
      <c r="B567" s="1">
        <v>36731323002</v>
      </c>
      <c r="C567" s="1" t="s">
        <v>563</v>
      </c>
      <c r="D567" s="6">
        <v>8</v>
      </c>
      <c r="E567" s="6">
        <f>SUMIFS(Salidas[Cantidad],Salidas[Codigo],Inventario[[#This Row],[Codigo]])</f>
        <v>0</v>
      </c>
      <c r="F567" s="6">
        <f>Inventario[[#This Row],[entradas]]-Inventario[[#This Row],[salidas]]</f>
        <v>8</v>
      </c>
      <c r="G567" s="1">
        <v>26</v>
      </c>
      <c r="H567" s="6">
        <f>Inventario[[#This Row],[Columna1]]*Inventario[[#This Row],[precio]]</f>
        <v>208</v>
      </c>
    </row>
    <row r="568" spans="2:8" x14ac:dyDescent="0.2">
      <c r="B568" s="1">
        <v>36731324009</v>
      </c>
      <c r="C568" s="1" t="s">
        <v>564</v>
      </c>
      <c r="D568" s="6">
        <v>8</v>
      </c>
      <c r="E568" s="6">
        <f>SUMIFS(Salidas[Cantidad],Salidas[Codigo],Inventario[[#This Row],[Codigo]])</f>
        <v>0</v>
      </c>
      <c r="F568" s="6">
        <f>Inventario[[#This Row],[entradas]]-Inventario[[#This Row],[salidas]]</f>
        <v>8</v>
      </c>
      <c r="G568" s="1">
        <v>26</v>
      </c>
      <c r="H568" s="6">
        <f>Inventario[[#This Row],[Columna1]]*Inventario[[#This Row],[precio]]</f>
        <v>208</v>
      </c>
    </row>
    <row r="569" spans="2:8" x14ac:dyDescent="0.2">
      <c r="B569" s="1">
        <v>367331106032</v>
      </c>
      <c r="C569" s="1" t="s">
        <v>565</v>
      </c>
      <c r="D569" s="6">
        <v>8</v>
      </c>
      <c r="E569" s="6">
        <f>SUMIFS(Salidas[Cantidad],Salidas[Codigo],Inventario[[#This Row],[Codigo]])</f>
        <v>0</v>
      </c>
      <c r="F569" s="6">
        <f>Inventario[[#This Row],[entradas]]-Inventario[[#This Row],[salidas]]</f>
        <v>8</v>
      </c>
      <c r="G569" s="1">
        <v>21</v>
      </c>
      <c r="H569" s="6">
        <f>Inventario[[#This Row],[Columna1]]*Inventario[[#This Row],[precio]]</f>
        <v>168</v>
      </c>
    </row>
    <row r="570" spans="2:8" x14ac:dyDescent="0.2">
      <c r="B570" s="1">
        <v>36731106018</v>
      </c>
      <c r="C570" s="1" t="s">
        <v>566</v>
      </c>
      <c r="D570" s="6">
        <v>8</v>
      </c>
      <c r="E570" s="6">
        <f>SUMIFS(Salidas[Cantidad],Salidas[Codigo],Inventario[[#This Row],[Codigo]])</f>
        <v>0</v>
      </c>
      <c r="F570" s="6">
        <f>Inventario[[#This Row],[entradas]]-Inventario[[#This Row],[salidas]]</f>
        <v>8</v>
      </c>
      <c r="G570" s="1">
        <v>21</v>
      </c>
      <c r="H570" s="6">
        <f>Inventario[[#This Row],[Columna1]]*Inventario[[#This Row],[precio]]</f>
        <v>168</v>
      </c>
    </row>
    <row r="571" spans="2:8" x14ac:dyDescent="0.2">
      <c r="B571" s="1">
        <v>36731106049</v>
      </c>
      <c r="C571" s="1" t="s">
        <v>567</v>
      </c>
      <c r="D571" s="6">
        <v>8</v>
      </c>
      <c r="E571" s="6">
        <f>SUMIFS(Salidas[Cantidad],Salidas[Codigo],Inventario[[#This Row],[Codigo]])</f>
        <v>0</v>
      </c>
      <c r="F571" s="6">
        <f>Inventario[[#This Row],[entradas]]-Inventario[[#This Row],[salidas]]</f>
        <v>8</v>
      </c>
      <c r="G571" s="1">
        <v>21</v>
      </c>
      <c r="H571" s="6">
        <f>Inventario[[#This Row],[Columna1]]*Inventario[[#This Row],[precio]]</f>
        <v>168</v>
      </c>
    </row>
    <row r="572" spans="2:8" x14ac:dyDescent="0.2">
      <c r="B572" s="1">
        <v>7501073800908</v>
      </c>
      <c r="C572" s="1" t="s">
        <v>568</v>
      </c>
      <c r="D572" s="6">
        <v>24</v>
      </c>
      <c r="E572" s="6">
        <f>SUMIFS(Salidas[Cantidad],Salidas[Codigo],Inventario[[#This Row],[Codigo]])</f>
        <v>0</v>
      </c>
      <c r="F572" s="6">
        <f>Inventario[[#This Row],[entradas]]-Inventario[[#This Row],[salidas]]</f>
        <v>24</v>
      </c>
      <c r="G572" s="1">
        <v>23</v>
      </c>
      <c r="H572" s="6">
        <f>Inventario[[#This Row],[Columna1]]*Inventario[[#This Row],[precio]]</f>
        <v>552</v>
      </c>
    </row>
    <row r="573" spans="2:8" x14ac:dyDescent="0.2">
      <c r="B573" s="1">
        <v>7501073830509</v>
      </c>
      <c r="C573" s="1" t="s">
        <v>569</v>
      </c>
      <c r="D573" s="6">
        <v>24</v>
      </c>
      <c r="E573" s="6">
        <f>SUMIFS(Salidas[Cantidad],Salidas[Codigo],Inventario[[#This Row],[Codigo]])</f>
        <v>0</v>
      </c>
      <c r="F573" s="6">
        <f>Inventario[[#This Row],[entradas]]-Inventario[[#This Row],[salidas]]</f>
        <v>24</v>
      </c>
      <c r="G573" s="1">
        <v>13</v>
      </c>
      <c r="H573" s="6">
        <f>Inventario[[#This Row],[Columna1]]*Inventario[[#This Row],[precio]]</f>
        <v>312</v>
      </c>
    </row>
    <row r="574" spans="2:8" x14ac:dyDescent="0.2">
      <c r="B574" s="1">
        <v>75010173831469</v>
      </c>
      <c r="C574" s="1" t="s">
        <v>570</v>
      </c>
      <c r="D574" s="6">
        <v>12</v>
      </c>
      <c r="E574" s="6">
        <f>SUMIFS(Salidas[Cantidad],Salidas[Codigo],Inventario[[#This Row],[Codigo]])</f>
        <v>0</v>
      </c>
      <c r="F574" s="6">
        <f>Inventario[[#This Row],[entradas]]-Inventario[[#This Row],[salidas]]</f>
        <v>12</v>
      </c>
      <c r="G574" s="1">
        <v>13</v>
      </c>
      <c r="H574" s="6">
        <f>Inventario[[#This Row],[Columna1]]*Inventario[[#This Row],[precio]]</f>
        <v>156</v>
      </c>
    </row>
    <row r="575" spans="2:8" x14ac:dyDescent="0.2">
      <c r="B575" s="1">
        <v>7501073800854</v>
      </c>
      <c r="C575" s="1" t="s">
        <v>571</v>
      </c>
      <c r="D575" s="6">
        <v>8</v>
      </c>
      <c r="E575" s="6">
        <f>SUMIFS(Salidas[Cantidad],Salidas[Codigo],Inventario[[#This Row],[Codigo]])</f>
        <v>0</v>
      </c>
      <c r="F575" s="6">
        <f>Inventario[[#This Row],[entradas]]-Inventario[[#This Row],[salidas]]</f>
        <v>8</v>
      </c>
      <c r="G575" s="1">
        <v>18</v>
      </c>
      <c r="H575" s="6">
        <f>Inventario[[#This Row],[Columna1]]*Inventario[[#This Row],[precio]]</f>
        <v>144</v>
      </c>
    </row>
    <row r="576" spans="2:8" x14ac:dyDescent="0.2">
      <c r="B576" s="1">
        <v>7501086801046</v>
      </c>
      <c r="C576" s="1" t="s">
        <v>572</v>
      </c>
      <c r="D576" s="6">
        <v>8</v>
      </c>
      <c r="E576" s="6">
        <f>SUMIFS(Salidas[Cantidad],Salidas[Codigo],Inventario[[#This Row],[Codigo]])</f>
        <v>0</v>
      </c>
      <c r="F576" s="6">
        <f>Inventario[[#This Row],[entradas]]-Inventario[[#This Row],[salidas]]</f>
        <v>8</v>
      </c>
      <c r="G576" s="1">
        <v>10</v>
      </c>
      <c r="H576" s="6">
        <f>Inventario[[#This Row],[Columna1]]*Inventario[[#This Row],[precio]]</f>
        <v>80</v>
      </c>
    </row>
    <row r="577" spans="2:8" x14ac:dyDescent="0.2">
      <c r="B577" s="1">
        <v>750108680112</v>
      </c>
      <c r="C577" s="1" t="s">
        <v>573</v>
      </c>
      <c r="D577" s="6">
        <v>12</v>
      </c>
      <c r="E577" s="6">
        <f>SUMIFS(Salidas[Cantidad],Salidas[Codigo],Inventario[[#This Row],[Codigo]])</f>
        <v>0</v>
      </c>
      <c r="F577" s="6">
        <f>Inventario[[#This Row],[entradas]]-Inventario[[#This Row],[salidas]]</f>
        <v>12</v>
      </c>
      <c r="G577" s="1">
        <v>8</v>
      </c>
      <c r="H577" s="6">
        <f>Inventario[[#This Row],[Columna1]]*Inventario[[#This Row],[precio]]</f>
        <v>96</v>
      </c>
    </row>
    <row r="578" spans="2:8" x14ac:dyDescent="0.2">
      <c r="B578" s="1">
        <v>7501055304721</v>
      </c>
      <c r="C578" s="1" t="s">
        <v>574</v>
      </c>
      <c r="D578" s="6">
        <v>12</v>
      </c>
      <c r="E578" s="6">
        <f>SUMIFS(Salidas[Cantidad],Salidas[Codigo],Inventario[[#This Row],[Codigo]])</f>
        <v>0</v>
      </c>
      <c r="F578" s="6">
        <f>Inventario[[#This Row],[entradas]]-Inventario[[#This Row],[salidas]]</f>
        <v>12</v>
      </c>
      <c r="G578" s="1">
        <v>13</v>
      </c>
      <c r="H578" s="6">
        <f>Inventario[[#This Row],[Columna1]]*Inventario[[#This Row],[precio]]</f>
        <v>156</v>
      </c>
    </row>
    <row r="579" spans="2:8" x14ac:dyDescent="0.2">
      <c r="B579" s="1">
        <v>7501055310883</v>
      </c>
      <c r="C579" s="1" t="s">
        <v>575</v>
      </c>
      <c r="D579" s="6">
        <v>12</v>
      </c>
      <c r="E579" s="6">
        <f>SUMIFS(Salidas[Cantidad],Salidas[Codigo],Inventario[[#This Row],[Codigo]])</f>
        <v>0</v>
      </c>
      <c r="F579" s="6">
        <f>Inventario[[#This Row],[entradas]]-Inventario[[#This Row],[salidas]]</f>
        <v>12</v>
      </c>
      <c r="G579" s="1">
        <v>10</v>
      </c>
      <c r="H579" s="6">
        <f>Inventario[[#This Row],[Columna1]]*Inventario[[#This Row],[precio]]</f>
        <v>120</v>
      </c>
    </row>
    <row r="580" spans="2:8" x14ac:dyDescent="0.2">
      <c r="B580" s="1">
        <v>7501055307906</v>
      </c>
      <c r="C580" s="1" t="s">
        <v>576</v>
      </c>
      <c r="D580" s="6">
        <v>24</v>
      </c>
      <c r="E580" s="6">
        <f>SUMIFS(Salidas[Cantidad],Salidas[Codigo],Inventario[[#This Row],[Codigo]])</f>
        <v>0</v>
      </c>
      <c r="F580" s="6">
        <f>Inventario[[#This Row],[entradas]]-Inventario[[#This Row],[salidas]]</f>
        <v>24</v>
      </c>
      <c r="G580" s="1">
        <v>8</v>
      </c>
      <c r="H580" s="6">
        <f>Inventario[[#This Row],[Columna1]]*Inventario[[#This Row],[precio]]</f>
        <v>192</v>
      </c>
    </row>
    <row r="581" spans="2:8" x14ac:dyDescent="0.2">
      <c r="B581" s="1">
        <v>7506241204144</v>
      </c>
      <c r="C581" s="1" t="s">
        <v>577</v>
      </c>
      <c r="D581" s="6">
        <v>24</v>
      </c>
      <c r="E581" s="6">
        <f>SUMIFS(Salidas[Cantidad],Salidas[Codigo],Inventario[[#This Row],[Codigo]])</f>
        <v>0</v>
      </c>
      <c r="F581" s="6">
        <f>Inventario[[#This Row],[entradas]]-Inventario[[#This Row],[salidas]]</f>
        <v>24</v>
      </c>
      <c r="G581" s="1">
        <v>15</v>
      </c>
      <c r="H581" s="6">
        <f>Inventario[[#This Row],[Columna1]]*Inventario[[#This Row],[precio]]</f>
        <v>360</v>
      </c>
    </row>
    <row r="582" spans="2:8" x14ac:dyDescent="0.2">
      <c r="B582" s="1">
        <v>7506241202119</v>
      </c>
      <c r="C582" s="1" t="s">
        <v>578</v>
      </c>
      <c r="D582" s="6">
        <v>12</v>
      </c>
      <c r="E582" s="6">
        <f>SUMIFS(Salidas[Cantidad],Salidas[Codigo],Inventario[[#This Row],[Codigo]])</f>
        <v>0</v>
      </c>
      <c r="F582" s="6">
        <f>Inventario[[#This Row],[entradas]]-Inventario[[#This Row],[salidas]]</f>
        <v>12</v>
      </c>
      <c r="G582" s="1">
        <v>15</v>
      </c>
      <c r="H582" s="6">
        <f>Inventario[[#This Row],[Columna1]]*Inventario[[#This Row],[precio]]</f>
        <v>180</v>
      </c>
    </row>
    <row r="583" spans="2:8" x14ac:dyDescent="0.2">
      <c r="B583" s="1">
        <v>70817035916</v>
      </c>
      <c r="C583" s="1" t="s">
        <v>579</v>
      </c>
      <c r="D583" s="6">
        <v>12</v>
      </c>
      <c r="E583" s="6">
        <f>SUMIFS(Salidas[Cantidad],Salidas[Codigo],Inventario[[#This Row],[Codigo]])</f>
        <v>0</v>
      </c>
      <c r="F583" s="6">
        <f>Inventario[[#This Row],[entradas]]-Inventario[[#This Row],[salidas]]</f>
        <v>12</v>
      </c>
      <c r="G583" s="1">
        <v>30</v>
      </c>
      <c r="H583" s="6">
        <f>Inventario[[#This Row],[Columna1]]*Inventario[[#This Row],[precio]]</f>
        <v>360</v>
      </c>
    </row>
    <row r="584" spans="2:8" x14ac:dyDescent="0.2">
      <c r="B584" s="1">
        <v>7506192505918</v>
      </c>
      <c r="C584" s="1" t="s">
        <v>580</v>
      </c>
      <c r="D584" s="6">
        <v>24</v>
      </c>
      <c r="E584" s="6">
        <f>SUMIFS(Salidas[Cantidad],Salidas[Codigo],Inventario[[#This Row],[Codigo]])</f>
        <v>0</v>
      </c>
      <c r="F584" s="6">
        <f>Inventario[[#This Row],[entradas]]-Inventario[[#This Row],[salidas]]</f>
        <v>24</v>
      </c>
      <c r="G584" s="1">
        <v>13</v>
      </c>
      <c r="H584" s="6">
        <f>Inventario[[#This Row],[Columna1]]*Inventario[[#This Row],[precio]]</f>
        <v>312</v>
      </c>
    </row>
    <row r="585" spans="2:8" x14ac:dyDescent="0.2">
      <c r="B585" s="1">
        <v>7506192506854</v>
      </c>
      <c r="C585" s="1" t="s">
        <v>581</v>
      </c>
      <c r="D585" s="6">
        <v>24</v>
      </c>
      <c r="E585" s="6">
        <f>SUMIFS(Salidas[Cantidad],Salidas[Codigo],Inventario[[#This Row],[Codigo]])</f>
        <v>0</v>
      </c>
      <c r="F585" s="6">
        <f>Inventario[[#This Row],[entradas]]-Inventario[[#This Row],[salidas]]</f>
        <v>24</v>
      </c>
      <c r="G585" s="1">
        <v>11</v>
      </c>
      <c r="H585" s="6">
        <f>Inventario[[#This Row],[Columna1]]*Inventario[[#This Row],[precio]]</f>
        <v>264</v>
      </c>
    </row>
    <row r="586" spans="2:8" x14ac:dyDescent="0.2">
      <c r="B586" s="1">
        <v>7501032485023</v>
      </c>
      <c r="C586" s="1" t="s">
        <v>582</v>
      </c>
      <c r="D586" s="6">
        <v>12</v>
      </c>
      <c r="E586" s="6">
        <f>SUMIFS(Salidas[Cantidad],Salidas[Codigo],Inventario[[#This Row],[Codigo]])</f>
        <v>0</v>
      </c>
      <c r="F586" s="6">
        <f>Inventario[[#This Row],[entradas]]-Inventario[[#This Row],[salidas]]</f>
        <v>12</v>
      </c>
      <c r="G586" s="1">
        <v>17</v>
      </c>
      <c r="H586" s="6">
        <f>Inventario[[#This Row],[Columna1]]*Inventario[[#This Row],[precio]]</f>
        <v>204</v>
      </c>
    </row>
    <row r="587" spans="2:8" x14ac:dyDescent="0.2">
      <c r="B587" s="1">
        <v>7501048016</v>
      </c>
      <c r="C587" s="1" t="s">
        <v>583</v>
      </c>
      <c r="D587" s="6">
        <v>12</v>
      </c>
      <c r="E587" s="6">
        <f>SUMIFS(Salidas[Cantidad],Salidas[Codigo],Inventario[[#This Row],[Codigo]])</f>
        <v>0</v>
      </c>
      <c r="F587" s="6">
        <f>Inventario[[#This Row],[entradas]]-Inventario[[#This Row],[salidas]]</f>
        <v>12</v>
      </c>
      <c r="G587" s="1">
        <v>17</v>
      </c>
      <c r="H587" s="6">
        <f>Inventario[[#This Row],[Columna1]]*Inventario[[#This Row],[precio]]</f>
        <v>204</v>
      </c>
    </row>
    <row r="588" spans="2:8" x14ac:dyDescent="0.2">
      <c r="B588" s="1">
        <v>7501032485061</v>
      </c>
      <c r="C588" s="1" t="s">
        <v>584</v>
      </c>
      <c r="D588" s="6">
        <v>12</v>
      </c>
      <c r="E588" s="6">
        <f>SUMIFS(Salidas[Cantidad],Salidas[Codigo],Inventario[[#This Row],[Codigo]])</f>
        <v>0</v>
      </c>
      <c r="F588" s="6">
        <f>Inventario[[#This Row],[entradas]]-Inventario[[#This Row],[salidas]]</f>
        <v>12</v>
      </c>
      <c r="G588" s="1">
        <v>17</v>
      </c>
      <c r="H588" s="6">
        <f>Inventario[[#This Row],[Columna1]]*Inventario[[#This Row],[precio]]</f>
        <v>204</v>
      </c>
    </row>
    <row r="589" spans="2:8" x14ac:dyDescent="0.2">
      <c r="B589" s="1">
        <v>7503006897054</v>
      </c>
      <c r="C589" s="1" t="s">
        <v>585</v>
      </c>
      <c r="D589" s="6">
        <v>12</v>
      </c>
      <c r="E589" s="6">
        <f>SUMIFS(Salidas[Cantidad],Salidas[Codigo],Inventario[[#This Row],[Codigo]])</f>
        <v>0</v>
      </c>
      <c r="F589" s="6">
        <f>Inventario[[#This Row],[entradas]]-Inventario[[#This Row],[salidas]]</f>
        <v>12</v>
      </c>
      <c r="G589" s="1">
        <v>11</v>
      </c>
      <c r="H589" s="6">
        <f>Inventario[[#This Row],[Columna1]]*Inventario[[#This Row],[precio]]</f>
        <v>132</v>
      </c>
    </row>
    <row r="590" spans="2:8" x14ac:dyDescent="0.2">
      <c r="B590" s="1">
        <v>75010</v>
      </c>
      <c r="C590" s="1"/>
      <c r="D590" s="6">
        <f>SUMIFS(Entradas[Cantidad],Entradas[Codigo],Inventario[[#This Row],[Codigo]])</f>
        <v>0</v>
      </c>
      <c r="E590" s="6">
        <f>SUMIFS(Salidas[Cantidad],Salidas[Codigo],Inventario[[#This Row],[Codigo]])</f>
        <v>0</v>
      </c>
      <c r="F590" s="6">
        <f>Inventario[[#This Row],[entradas]]-Inventario[[#This Row],[salidas]]</f>
        <v>0</v>
      </c>
      <c r="G590" s="1"/>
      <c r="H590" s="6">
        <f>Inventario[[#This Row],[Columna1]]*Inventario[[#This Row],[precio]]</f>
        <v>0</v>
      </c>
    </row>
    <row r="591" spans="2:8" x14ac:dyDescent="0.2">
      <c r="B591" s="1" t="s">
        <v>586</v>
      </c>
      <c r="C591" s="1"/>
      <c r="D591" s="6">
        <f>SUMIFS(Entradas[Cantidad],Entradas[Codigo],Inventario[[#This Row],[Codigo]])</f>
        <v>0</v>
      </c>
      <c r="E591" s="6">
        <f>SUMIFS(Salidas[Cantidad],Salidas[Codigo],Inventario[[#This Row],[Codigo]])</f>
        <v>0</v>
      </c>
      <c r="F591" s="6">
        <f>Inventario[[#This Row],[entradas]]-Inventario[[#This Row],[salidas]]</f>
        <v>0</v>
      </c>
      <c r="G591" s="1"/>
      <c r="H591" s="6">
        <f>Inventario[[#This Row],[Columna1]]*Inventario[[#This Row],[precio]]</f>
        <v>0</v>
      </c>
    </row>
    <row r="592" spans="2:8" x14ac:dyDescent="0.2">
      <c r="B592" s="1">
        <v>75019303</v>
      </c>
      <c r="C592" s="1" t="s">
        <v>587</v>
      </c>
      <c r="D592" s="6">
        <v>12</v>
      </c>
      <c r="E592" s="6">
        <f>SUMIFS(Salidas[Cantidad],Salidas[Codigo],Inventario[[#This Row],[Codigo]])</f>
        <v>0</v>
      </c>
      <c r="F592" s="6">
        <f>Inventario[[#This Row],[entradas]]-Inventario[[#This Row],[salidas]]</f>
        <v>12</v>
      </c>
      <c r="G592" s="1">
        <v>38</v>
      </c>
      <c r="H592" s="6">
        <f>Inventario[[#This Row],[Columna1]]*Inventario[[#This Row],[precio]]</f>
        <v>456</v>
      </c>
    </row>
    <row r="593" spans="2:8" x14ac:dyDescent="0.2">
      <c r="B593" s="1">
        <v>7501061668930</v>
      </c>
      <c r="C593" s="1" t="s">
        <v>588</v>
      </c>
      <c r="D593" s="6">
        <v>12</v>
      </c>
      <c r="E593" s="6">
        <f>SUMIFS(Salidas[Cantidad],Salidas[Codigo],Inventario[[#This Row],[Codigo]])</f>
        <v>0</v>
      </c>
      <c r="F593" s="6">
        <f>Inventario[[#This Row],[entradas]]-Inventario[[#This Row],[salidas]]</f>
        <v>12</v>
      </c>
      <c r="G593" s="1">
        <v>38</v>
      </c>
      <c r="H593" s="6">
        <f>Inventario[[#This Row],[Columna1]]*Inventario[[#This Row],[precio]]</f>
        <v>456</v>
      </c>
    </row>
    <row r="594" spans="2:8" x14ac:dyDescent="0.2">
      <c r="B594" s="1">
        <v>7501049912215</v>
      </c>
      <c r="C594" s="1" t="s">
        <v>589</v>
      </c>
      <c r="D594" s="6">
        <v>12</v>
      </c>
      <c r="E594" s="6">
        <f>SUMIFS(Salidas[Cantidad],Salidas[Codigo],Inventario[[#This Row],[Codigo]])</f>
        <v>0</v>
      </c>
      <c r="F594" s="6">
        <f>Inventario[[#This Row],[entradas]]-Inventario[[#This Row],[salidas]]</f>
        <v>12</v>
      </c>
      <c r="G594" s="1">
        <v>38</v>
      </c>
      <c r="H594" s="6">
        <f>Inventario[[#This Row],[Columna1]]*Inventario[[#This Row],[precio]]</f>
        <v>456</v>
      </c>
    </row>
    <row r="595" spans="2:8" x14ac:dyDescent="0.2">
      <c r="B595" s="1">
        <v>7501049999360</v>
      </c>
      <c r="C595" s="1" t="s">
        <v>591</v>
      </c>
      <c r="D595" s="6">
        <v>24</v>
      </c>
      <c r="E595" s="6">
        <f>SUMIFS(Salidas[Cantidad],Salidas[Codigo],Inventario[[#This Row],[Codigo]])</f>
        <v>0</v>
      </c>
      <c r="F595" s="6">
        <f>Inventario[[#This Row],[entradas]]-Inventario[[#This Row],[salidas]]</f>
        <v>24</v>
      </c>
      <c r="G595" s="1">
        <v>21</v>
      </c>
      <c r="H595" s="6">
        <f>Inventario[[#This Row],[Columna1]]*Inventario[[#This Row],[precio]]</f>
        <v>504</v>
      </c>
    </row>
    <row r="596" spans="2:8" x14ac:dyDescent="0.2">
      <c r="B596" s="1">
        <v>89826001415</v>
      </c>
      <c r="C596" s="1" t="s">
        <v>590</v>
      </c>
      <c r="D596" s="6">
        <v>24</v>
      </c>
      <c r="E596" s="6">
        <f>SUMIFS(Salidas[Cantidad],Salidas[Codigo],Inventario[[#This Row],[Codigo]])</f>
        <v>0</v>
      </c>
      <c r="F596" s="6">
        <f>Inventario[[#This Row],[entradas]]-Inventario[[#This Row],[salidas]]</f>
        <v>24</v>
      </c>
      <c r="G596" s="1">
        <v>20</v>
      </c>
      <c r="H596" s="6">
        <f>Inventario[[#This Row],[Columna1]]*Inventario[[#This Row],[precio]]</f>
        <v>480</v>
      </c>
    </row>
    <row r="597" spans="2:8" x14ac:dyDescent="0.2">
      <c r="B597" s="1">
        <v>7501064101205</v>
      </c>
      <c r="C597" s="1" t="s">
        <v>592</v>
      </c>
      <c r="D597" s="6">
        <v>180</v>
      </c>
      <c r="E597" s="6">
        <f>SUMIFS(Salidas[Cantidad],Salidas[Codigo],Inventario[[#This Row],[Codigo]])</f>
        <v>0</v>
      </c>
      <c r="F597" s="6">
        <f>Inventario[[#This Row],[entradas]]-Inventario[[#This Row],[salidas]]</f>
        <v>180</v>
      </c>
      <c r="G597" s="1">
        <v>35</v>
      </c>
      <c r="H597" s="6">
        <f>Inventario[[#This Row],[Columna1]]*Inventario[[#This Row],[precio]]</f>
        <v>6300</v>
      </c>
    </row>
    <row r="598" spans="2:8" x14ac:dyDescent="0.2">
      <c r="B598" s="1">
        <v>7501064198519</v>
      </c>
      <c r="C598" s="1" t="s">
        <v>593</v>
      </c>
      <c r="D598" s="6">
        <v>60</v>
      </c>
      <c r="E598" s="6">
        <f>SUMIFS(Salidas[Cantidad],Salidas[Codigo],Inventario[[#This Row],[Codigo]])</f>
        <v>0</v>
      </c>
      <c r="F598" s="6">
        <f>Inventario[[#This Row],[entradas]]-Inventario[[#This Row],[salidas]]</f>
        <v>60</v>
      </c>
      <c r="G598" s="1">
        <v>37</v>
      </c>
      <c r="H598" s="6">
        <f>Inventario[[#This Row],[Columna1]]*Inventario[[#This Row],[precio]]</f>
        <v>2220</v>
      </c>
    </row>
    <row r="599" spans="2:8" x14ac:dyDescent="0.2">
      <c r="B599" s="1">
        <v>7501064113024</v>
      </c>
      <c r="C599" s="1" t="s">
        <v>594</v>
      </c>
      <c r="D599" s="6">
        <v>240</v>
      </c>
      <c r="E599" s="6">
        <f>SUMIFS(Salidas[Cantidad],Salidas[Codigo],Inventario[[#This Row],[Codigo]])</f>
        <v>0</v>
      </c>
      <c r="F599" s="6">
        <f>Inventario[[#This Row],[entradas]]-Inventario[[#This Row],[salidas]]</f>
        <v>240</v>
      </c>
      <c r="G599" s="1">
        <v>30</v>
      </c>
      <c r="H599" s="6">
        <f>Inventario[[#This Row],[Columna1]]*Inventario[[#This Row],[precio]]</f>
        <v>7200</v>
      </c>
    </row>
    <row r="600" spans="2:8" x14ac:dyDescent="0.2">
      <c r="B600" s="1">
        <v>7501064101410</v>
      </c>
      <c r="C600" s="1" t="s">
        <v>595</v>
      </c>
      <c r="D600" s="6">
        <v>120</v>
      </c>
      <c r="E600" s="6">
        <f>SUMIFS(Salidas[Cantidad],Salidas[Codigo],Inventario[[#This Row],[Codigo]])</f>
        <v>0</v>
      </c>
      <c r="F600" s="6">
        <f>Inventario[[#This Row],[entradas]]-Inventario[[#This Row],[salidas]]</f>
        <v>120</v>
      </c>
      <c r="G600" s="1">
        <v>15</v>
      </c>
      <c r="H600" s="6">
        <f>Inventario[[#This Row],[Columna1]]*Inventario[[#This Row],[precio]]</f>
        <v>1800</v>
      </c>
    </row>
    <row r="601" spans="2:8" x14ac:dyDescent="0.2">
      <c r="B601" s="1">
        <v>7501064198168</v>
      </c>
      <c r="C601" s="1" t="s">
        <v>596</v>
      </c>
      <c r="D601" s="6">
        <v>24</v>
      </c>
      <c r="E601" s="6">
        <f>SUMIFS(Salidas[Cantidad],Salidas[Codigo],Inventario[[#This Row],[Codigo]])</f>
        <v>0</v>
      </c>
      <c r="F601" s="6">
        <f>Inventario[[#This Row],[entradas]]-Inventario[[#This Row],[salidas]]</f>
        <v>24</v>
      </c>
      <c r="G601" s="1">
        <v>17</v>
      </c>
      <c r="H601" s="6">
        <f>Inventario[[#This Row],[Columna1]]*Inventario[[#This Row],[precio]]</f>
        <v>408</v>
      </c>
    </row>
    <row r="602" spans="2:8" x14ac:dyDescent="0.2">
      <c r="B602" s="1">
        <v>7501054115400</v>
      </c>
      <c r="C602" s="1" t="s">
        <v>597</v>
      </c>
      <c r="D602" s="6">
        <v>600</v>
      </c>
      <c r="E602" s="6">
        <f>SUMIFS(Salidas[Cantidad],Salidas[Codigo],Inventario[[#This Row],[Codigo]])</f>
        <v>0</v>
      </c>
      <c r="F602" s="6">
        <f>Inventario[[#This Row],[entradas]]-Inventario[[#This Row],[salidas]]</f>
        <v>600</v>
      </c>
      <c r="G602" s="1">
        <v>15</v>
      </c>
      <c r="H602" s="6">
        <f>Inventario[[#This Row],[Columna1]]*Inventario[[#This Row],[precio]]</f>
        <v>9000</v>
      </c>
    </row>
    <row r="603" spans="2:8" x14ac:dyDescent="0.2">
      <c r="B603" s="1">
        <v>7501064194139</v>
      </c>
      <c r="C603" s="1" t="s">
        <v>598</v>
      </c>
      <c r="D603" s="6">
        <v>48</v>
      </c>
      <c r="E603" s="6">
        <f>SUMIFS(Salidas[Cantidad],Salidas[Codigo],Inventario[[#This Row],[Codigo]])</f>
        <v>0</v>
      </c>
      <c r="F603" s="6">
        <f>Inventario[[#This Row],[entradas]]-Inventario[[#This Row],[salidas]]</f>
        <v>48</v>
      </c>
      <c r="G603" s="1">
        <v>19</v>
      </c>
      <c r="H603" s="6">
        <f>Inventario[[#This Row],[Columna1]]*Inventario[[#This Row],[precio]]</f>
        <v>912</v>
      </c>
    </row>
    <row r="604" spans="2:8" x14ac:dyDescent="0.2">
      <c r="B604" s="1">
        <v>7501064193959</v>
      </c>
      <c r="C604" s="1" t="s">
        <v>599</v>
      </c>
      <c r="D604" s="6">
        <v>72</v>
      </c>
      <c r="E604" s="6">
        <f>SUMIFS(Salidas[Cantidad],Salidas[Codigo],Inventario[[#This Row],[Codigo]])</f>
        <v>0</v>
      </c>
      <c r="F604" s="6">
        <f>Inventario[[#This Row],[entradas]]-Inventario[[#This Row],[salidas]]</f>
        <v>72</v>
      </c>
      <c r="G604" s="1">
        <v>19</v>
      </c>
      <c r="H604" s="6">
        <f>Inventario[[#This Row],[Columna1]]*Inventario[[#This Row],[precio]]</f>
        <v>1368</v>
      </c>
    </row>
    <row r="605" spans="2:8" x14ac:dyDescent="0.2">
      <c r="B605" s="1">
        <v>7501064191886</v>
      </c>
      <c r="C605" s="1" t="s">
        <v>600</v>
      </c>
      <c r="D605" s="6">
        <v>96</v>
      </c>
      <c r="E605" s="6">
        <f>SUMIFS(Salidas[Cantidad],Salidas[Codigo],Inventario[[#This Row],[Codigo]])</f>
        <v>0</v>
      </c>
      <c r="F605" s="6">
        <f>Inventario[[#This Row],[entradas]]-Inventario[[#This Row],[salidas]]</f>
        <v>96</v>
      </c>
      <c r="G605" s="1">
        <v>19</v>
      </c>
      <c r="H605" s="6">
        <f>Inventario[[#This Row],[Columna1]]*Inventario[[#This Row],[precio]]</f>
        <v>1824</v>
      </c>
    </row>
    <row r="606" spans="2:8" x14ac:dyDescent="0.2">
      <c r="B606" s="1">
        <v>7501064112546</v>
      </c>
      <c r="C606" s="1" t="s">
        <v>601</v>
      </c>
      <c r="D606" s="6">
        <v>240</v>
      </c>
      <c r="E606" s="6">
        <f>SUMIFS(Salidas[Cantidad],Salidas[Codigo],Inventario[[#This Row],[Codigo]])</f>
        <v>0</v>
      </c>
      <c r="F606" s="6">
        <f>Inventario[[#This Row],[entradas]]-Inventario[[#This Row],[salidas]]</f>
        <v>240</v>
      </c>
      <c r="G606" s="1">
        <v>16</v>
      </c>
      <c r="H606" s="6">
        <f>Inventario[[#This Row],[Columna1]]*Inventario[[#This Row],[precio]]</f>
        <v>3840</v>
      </c>
    </row>
    <row r="607" spans="2:8" x14ac:dyDescent="0.2">
      <c r="B607" s="1">
        <v>7501005617505</v>
      </c>
      <c r="C607" s="1" t="s">
        <v>602</v>
      </c>
      <c r="D607" s="6">
        <v>24</v>
      </c>
      <c r="E607" s="6">
        <f>SUMIFS(Salidas[Cantidad],Salidas[Codigo],Inventario[[#This Row],[Codigo]])</f>
        <v>0</v>
      </c>
      <c r="F607" s="6">
        <f>Inventario[[#This Row],[entradas]]-Inventario[[#This Row],[salidas]]</f>
        <v>24</v>
      </c>
      <c r="G607" s="1">
        <v>255</v>
      </c>
      <c r="H607" s="6">
        <f>Inventario[[#This Row],[Columna1]]*Inventario[[#This Row],[precio]]</f>
        <v>6120</v>
      </c>
    </row>
    <row r="608" spans="2:8" x14ac:dyDescent="0.2">
      <c r="B608" s="1">
        <v>7501005617338</v>
      </c>
      <c r="C608" s="1" t="s">
        <v>603</v>
      </c>
      <c r="D608" s="6">
        <v>12</v>
      </c>
      <c r="E608" s="6">
        <f>SUMIFS(Salidas[Cantidad],Salidas[Codigo],Inventario[[#This Row],[Codigo]])</f>
        <v>0</v>
      </c>
      <c r="F608" s="6">
        <f>Inventario[[#This Row],[entradas]]-Inventario[[#This Row],[salidas]]</f>
        <v>12</v>
      </c>
      <c r="G608" s="1">
        <v>100</v>
      </c>
      <c r="H608" s="6">
        <f>Inventario[[#This Row],[Columna1]]*Inventario[[#This Row],[precio]]</f>
        <v>1200</v>
      </c>
    </row>
    <row r="609" spans="2:8" x14ac:dyDescent="0.2">
      <c r="B609" s="1">
        <v>749787500135</v>
      </c>
      <c r="C609" s="1" t="s">
        <v>604</v>
      </c>
      <c r="D609" s="6">
        <v>12</v>
      </c>
      <c r="E609" s="6">
        <f>SUMIFS(Salidas[Cantidad],Salidas[Codigo],Inventario[[#This Row],[Codigo]])</f>
        <v>0</v>
      </c>
      <c r="F609" s="6">
        <f>Inventario[[#This Row],[entradas]]-Inventario[[#This Row],[salidas]]</f>
        <v>12</v>
      </c>
      <c r="G609" s="1">
        <v>110</v>
      </c>
      <c r="H609" s="6">
        <f>Inventario[[#This Row],[Columna1]]*Inventario[[#This Row],[precio]]</f>
        <v>1320</v>
      </c>
    </row>
    <row r="610" spans="2:8" x14ac:dyDescent="0.2">
      <c r="B610" s="1">
        <v>1620636306</v>
      </c>
      <c r="C610" s="1" t="s">
        <v>605</v>
      </c>
      <c r="D610" s="6">
        <v>12</v>
      </c>
      <c r="E610" s="6">
        <f>SUMIFS(Salidas[Cantidad],Salidas[Codigo],Inventario[[#This Row],[Codigo]])</f>
        <v>0</v>
      </c>
      <c r="F610" s="6">
        <f>Inventario[[#This Row],[entradas]]-Inventario[[#This Row],[salidas]]</f>
        <v>12</v>
      </c>
      <c r="G610" s="1">
        <v>45</v>
      </c>
      <c r="H610" s="6">
        <f>Inventario[[#This Row],[Columna1]]*Inventario[[#This Row],[precio]]</f>
        <v>540</v>
      </c>
    </row>
    <row r="611" spans="2:8" x14ac:dyDescent="0.2">
      <c r="B611" s="1">
        <v>7501053800799</v>
      </c>
      <c r="C611" s="1" t="s">
        <v>606</v>
      </c>
      <c r="D611" s="6">
        <v>4</v>
      </c>
      <c r="E611" s="6">
        <f>SUMIFS(Salidas[Cantidad],Salidas[Codigo],Inventario[[#This Row],[Codigo]])</f>
        <v>0</v>
      </c>
      <c r="F611" s="6">
        <f>Inventario[[#This Row],[entradas]]-Inventario[[#This Row],[salidas]]</f>
        <v>4</v>
      </c>
      <c r="G611" s="1">
        <v>95</v>
      </c>
      <c r="H611" s="6">
        <f>Inventario[[#This Row],[Columna1]]*Inventario[[#This Row],[precio]]</f>
        <v>380</v>
      </c>
    </row>
    <row r="612" spans="2:8" x14ac:dyDescent="0.2">
      <c r="B612" s="1" t="s">
        <v>607</v>
      </c>
      <c r="C612" s="1"/>
      <c r="D612" s="6">
        <f>SUMIFS(Entradas[Cantidad],Entradas[Codigo],Inventario[[#This Row],[Codigo]])</f>
        <v>0</v>
      </c>
      <c r="E612" s="6">
        <f>SUMIFS(Salidas[Cantidad],Salidas[Codigo],Inventario[[#This Row],[Codigo]])</f>
        <v>0</v>
      </c>
      <c r="F612" s="6">
        <f>Inventario[[#This Row],[entradas]]-Inventario[[#This Row],[salidas]]</f>
        <v>0</v>
      </c>
      <c r="G612" s="1"/>
      <c r="H612" s="6">
        <f>Inventario[[#This Row],[Columna1]]*Inventario[[#This Row],[precio]]</f>
        <v>0</v>
      </c>
    </row>
    <row r="613" spans="2:8" x14ac:dyDescent="0.2">
      <c r="B613" s="1">
        <v>7501000266234</v>
      </c>
      <c r="C613" s="1" t="s">
        <v>608</v>
      </c>
      <c r="D613" s="6">
        <v>2</v>
      </c>
      <c r="E613" s="6">
        <f>SUMIFS(Salidas[Cantidad],Salidas[Codigo],Inventario[[#This Row],[Codigo]])</f>
        <v>0</v>
      </c>
      <c r="F613" s="6">
        <f>Inventario[[#This Row],[entradas]]-Inventario[[#This Row],[salidas]]</f>
        <v>2</v>
      </c>
      <c r="G613" s="1">
        <v>37</v>
      </c>
      <c r="H613" s="6">
        <f>Inventario[[#This Row],[Columna1]]*Inventario[[#This Row],[precio]]</f>
        <v>74</v>
      </c>
    </row>
    <row r="614" spans="2:8" x14ac:dyDescent="0.2">
      <c r="B614" s="1">
        <v>7501000266203</v>
      </c>
      <c r="C614" s="1" t="s">
        <v>609</v>
      </c>
      <c r="D614" s="6">
        <v>2</v>
      </c>
      <c r="E614" s="6">
        <f>SUMIFS(Salidas[Cantidad],Salidas[Codigo],Inventario[[#This Row],[Codigo]])</f>
        <v>0</v>
      </c>
      <c r="F614" s="6">
        <f>Inventario[[#This Row],[entradas]]-Inventario[[#This Row],[salidas]]</f>
        <v>2</v>
      </c>
      <c r="G614" s="1">
        <v>37</v>
      </c>
      <c r="H614" s="6">
        <f>Inventario[[#This Row],[Columna1]]*Inventario[[#This Row],[precio]]</f>
        <v>74</v>
      </c>
    </row>
    <row r="615" spans="2:8" x14ac:dyDescent="0.2">
      <c r="B615" s="1">
        <v>757528044237</v>
      </c>
      <c r="C615" s="1" t="s">
        <v>610</v>
      </c>
      <c r="D615" s="6">
        <v>3</v>
      </c>
      <c r="E615" s="6">
        <f>SUMIFS(Salidas[Cantidad],Salidas[Codigo],Inventario[[#This Row],[Codigo]])</f>
        <v>0</v>
      </c>
      <c r="F615" s="6">
        <f>Inventario[[#This Row],[entradas]]-Inventario[[#This Row],[salidas]]</f>
        <v>3</v>
      </c>
      <c r="G615" s="1">
        <v>32</v>
      </c>
      <c r="H615" s="6">
        <f>Inventario[[#This Row],[Columna1]]*Inventario[[#This Row],[precio]]</f>
        <v>96</v>
      </c>
    </row>
    <row r="616" spans="2:8" x14ac:dyDescent="0.2">
      <c r="B616" s="1">
        <v>7501030482055</v>
      </c>
      <c r="C616" s="1" t="s">
        <v>611</v>
      </c>
      <c r="D616" s="6">
        <v>2</v>
      </c>
      <c r="E616" s="6">
        <f>SUMIFS(Salidas[Cantidad],Salidas[Codigo],Inventario[[#This Row],[Codigo]])</f>
        <v>0</v>
      </c>
      <c r="F616" s="6">
        <f>Inventario[[#This Row],[entradas]]-Inventario[[#This Row],[salidas]]</f>
        <v>2</v>
      </c>
      <c r="G616" s="1">
        <v>23</v>
      </c>
      <c r="H616" s="6">
        <f>Inventario[[#This Row],[Columna1]]*Inventario[[#This Row],[precio]]</f>
        <v>46</v>
      </c>
    </row>
    <row r="617" spans="2:8" x14ac:dyDescent="0.2">
      <c r="B617" s="1">
        <v>757528043865</v>
      </c>
      <c r="C617" s="1" t="s">
        <v>612</v>
      </c>
      <c r="D617" s="6">
        <v>10</v>
      </c>
      <c r="E617" s="6">
        <f>SUMIFS(Salidas[Cantidad],Salidas[Codigo],Inventario[[#This Row],[Codigo]])</f>
        <v>0</v>
      </c>
      <c r="F617" s="6">
        <f>Inventario[[#This Row],[entradas]]-Inventario[[#This Row],[salidas]]</f>
        <v>10</v>
      </c>
      <c r="G617" s="1">
        <v>13</v>
      </c>
      <c r="H617" s="6">
        <f>Inventario[[#This Row],[Columna1]]*Inventario[[#This Row],[precio]]</f>
        <v>130</v>
      </c>
    </row>
    <row r="618" spans="2:8" x14ac:dyDescent="0.2">
      <c r="B618" s="1">
        <v>757528043858</v>
      </c>
      <c r="C618" s="1" t="s">
        <v>613</v>
      </c>
      <c r="D618" s="6">
        <v>24</v>
      </c>
      <c r="E618" s="6">
        <f>SUMIFS(Salidas[Cantidad],Salidas[Codigo],Inventario[[#This Row],[Codigo]])</f>
        <v>0</v>
      </c>
      <c r="F618" s="6">
        <f>Inventario[[#This Row],[entradas]]-Inventario[[#This Row],[salidas]]</f>
        <v>24</v>
      </c>
      <c r="G618" s="1">
        <v>13</v>
      </c>
      <c r="H618" s="6">
        <f>Inventario[[#This Row],[Columna1]]*Inventario[[#This Row],[precio]]</f>
        <v>312</v>
      </c>
    </row>
    <row r="619" spans="2:8" x14ac:dyDescent="0.2">
      <c r="B619" s="1">
        <v>757528043872</v>
      </c>
      <c r="C619" s="1" t="s">
        <v>614</v>
      </c>
      <c r="D619" s="6">
        <v>8</v>
      </c>
      <c r="E619" s="6">
        <f>SUMIFS(Salidas[Cantidad],Salidas[Codigo],Inventario[[#This Row],[Codigo]])</f>
        <v>0</v>
      </c>
      <c r="F619" s="6">
        <f>Inventario[[#This Row],[entradas]]-Inventario[[#This Row],[salidas]]</f>
        <v>8</v>
      </c>
      <c r="G619" s="1">
        <v>13</v>
      </c>
      <c r="H619" s="6">
        <f>Inventario[[#This Row],[Columna1]]*Inventario[[#This Row],[precio]]</f>
        <v>104</v>
      </c>
    </row>
    <row r="620" spans="2:8" x14ac:dyDescent="0.2">
      <c r="B620" s="1">
        <v>757528043841</v>
      </c>
      <c r="C620" s="1" t="s">
        <v>615</v>
      </c>
      <c r="D620" s="6">
        <v>4</v>
      </c>
      <c r="E620" s="6">
        <f>SUMIFS(Salidas[Cantidad],Salidas[Codigo],Inventario[[#This Row],[Codigo]])</f>
        <v>0</v>
      </c>
      <c r="F620" s="6">
        <f>Inventario[[#This Row],[entradas]]-Inventario[[#This Row],[salidas]]</f>
        <v>4</v>
      </c>
      <c r="G620" s="1">
        <v>13</v>
      </c>
      <c r="H620" s="6">
        <f>Inventario[[#This Row],[Columna1]]*Inventario[[#This Row],[precio]]</f>
        <v>52</v>
      </c>
    </row>
    <row r="621" spans="2:8" x14ac:dyDescent="0.2">
      <c r="B621" s="1">
        <v>757528039578</v>
      </c>
      <c r="C621" s="1" t="s">
        <v>616</v>
      </c>
      <c r="D621" s="6">
        <v>12</v>
      </c>
      <c r="E621" s="6">
        <f>SUMIFS(Salidas[Cantidad],Salidas[Codigo],Inventario[[#This Row],[Codigo]])</f>
        <v>0</v>
      </c>
      <c r="F621" s="6">
        <f>Inventario[[#This Row],[entradas]]-Inventario[[#This Row],[salidas]]</f>
        <v>12</v>
      </c>
      <c r="G621" s="1">
        <v>12</v>
      </c>
      <c r="H621" s="6">
        <f>Inventario[[#This Row],[Columna1]]*Inventario[[#This Row],[precio]]</f>
        <v>144</v>
      </c>
    </row>
    <row r="622" spans="2:8" x14ac:dyDescent="0.2">
      <c r="B622" s="1">
        <v>757528035839</v>
      </c>
      <c r="C622" s="1" t="s">
        <v>617</v>
      </c>
      <c r="D622" s="6">
        <v>10</v>
      </c>
      <c r="E622" s="6">
        <f>SUMIFS(Salidas[Cantidad],Salidas[Codigo],Inventario[[#This Row],[Codigo]])</f>
        <v>0</v>
      </c>
      <c r="F622" s="6">
        <f>Inventario[[#This Row],[entradas]]-Inventario[[#This Row],[salidas]]</f>
        <v>10</v>
      </c>
      <c r="G622" s="1">
        <v>10</v>
      </c>
      <c r="H622" s="6">
        <f>Inventario[[#This Row],[Columna1]]*Inventario[[#This Row],[precio]]</f>
        <v>100</v>
      </c>
    </row>
    <row r="623" spans="2:8" x14ac:dyDescent="0.2">
      <c r="B623" s="1">
        <v>7503028965465</v>
      </c>
      <c r="C623" s="1" t="s">
        <v>618</v>
      </c>
      <c r="D623" s="6">
        <v>6</v>
      </c>
      <c r="E623" s="6">
        <f>SUMIFS(Salidas[Cantidad],Salidas[Codigo],Inventario[[#This Row],[Codigo]])</f>
        <v>0</v>
      </c>
      <c r="F623" s="6">
        <f>Inventario[[#This Row],[entradas]]-Inventario[[#This Row],[salidas]]</f>
        <v>6</v>
      </c>
      <c r="G623" s="1">
        <v>13</v>
      </c>
      <c r="H623" s="6">
        <f>Inventario[[#This Row],[Columna1]]*Inventario[[#This Row],[precio]]</f>
        <v>78</v>
      </c>
    </row>
    <row r="624" spans="2:8" x14ac:dyDescent="0.2">
      <c r="B624" s="1">
        <v>757528042417</v>
      </c>
      <c r="C624" s="1" t="s">
        <v>619</v>
      </c>
      <c r="D624" s="6">
        <v>24</v>
      </c>
      <c r="E624" s="6">
        <f>SUMIFS(Salidas[Cantidad],Salidas[Codigo],Inventario[[#This Row],[Codigo]])</f>
        <v>0</v>
      </c>
      <c r="F624" s="6">
        <f>Inventario[[#This Row],[entradas]]-Inventario[[#This Row],[salidas]]</f>
        <v>24</v>
      </c>
      <c r="G624" s="1">
        <v>13</v>
      </c>
      <c r="H624" s="6">
        <f>Inventario[[#This Row],[Columna1]]*Inventario[[#This Row],[precio]]</f>
        <v>312</v>
      </c>
    </row>
    <row r="625" spans="2:8" x14ac:dyDescent="0.2">
      <c r="B625" s="1">
        <v>757528039565</v>
      </c>
      <c r="C625" s="1" t="s">
        <v>620</v>
      </c>
      <c r="D625" s="6">
        <v>12</v>
      </c>
      <c r="E625" s="6">
        <f>SUMIFS(Salidas[Cantidad],Salidas[Codigo],Inventario[[#This Row],[Codigo]])</f>
        <v>0</v>
      </c>
      <c r="F625" s="6">
        <f>Inventario[[#This Row],[entradas]]-Inventario[[#This Row],[salidas]]</f>
        <v>12</v>
      </c>
      <c r="G625" s="1">
        <v>8</v>
      </c>
      <c r="H625" s="6">
        <f>Inventario[[#This Row],[Columna1]]*Inventario[[#This Row],[precio]]</f>
        <v>96</v>
      </c>
    </row>
    <row r="626" spans="2:8" x14ac:dyDescent="0.2">
      <c r="B626" s="1">
        <v>757528042424</v>
      </c>
      <c r="C626" s="1" t="s">
        <v>621</v>
      </c>
      <c r="D626" s="6">
        <v>6</v>
      </c>
      <c r="E626" s="6">
        <f>SUMIFS(Salidas[Cantidad],Salidas[Codigo],Inventario[[#This Row],[Codigo]])</f>
        <v>0</v>
      </c>
      <c r="F626" s="6">
        <f>Inventario[[#This Row],[entradas]]-Inventario[[#This Row],[salidas]]</f>
        <v>6</v>
      </c>
      <c r="G626" s="1">
        <v>13</v>
      </c>
      <c r="H626" s="6">
        <f>Inventario[[#This Row],[Columna1]]*Inventario[[#This Row],[precio]]</f>
        <v>78</v>
      </c>
    </row>
    <row r="627" spans="2:8" x14ac:dyDescent="0.2">
      <c r="B627" s="1">
        <v>757528042400</v>
      </c>
      <c r="C627" s="1" t="s">
        <v>622</v>
      </c>
      <c r="D627" s="6">
        <v>8</v>
      </c>
      <c r="E627" s="6">
        <f>SUMIFS(Salidas[Cantidad],Salidas[Codigo],Inventario[[#This Row],[Codigo]])</f>
        <v>0</v>
      </c>
      <c r="F627" s="6">
        <f>Inventario[[#This Row],[entradas]]-Inventario[[#This Row],[salidas]]</f>
        <v>8</v>
      </c>
      <c r="G627" s="1">
        <v>13</v>
      </c>
      <c r="H627" s="6">
        <f>Inventario[[#This Row],[Columna1]]*Inventario[[#This Row],[precio]]</f>
        <v>104</v>
      </c>
    </row>
    <row r="628" spans="2:8" x14ac:dyDescent="0.2">
      <c r="B628" s="1">
        <v>7501000264834</v>
      </c>
      <c r="C628" s="1" t="s">
        <v>623</v>
      </c>
      <c r="D628" s="6">
        <v>8</v>
      </c>
      <c r="E628" s="6">
        <f>SUMIFS(Salidas[Cantidad],Salidas[Codigo],Inventario[[#This Row],[Codigo]])</f>
        <v>0</v>
      </c>
      <c r="F628" s="6">
        <f>Inventario[[#This Row],[entradas]]-Inventario[[#This Row],[salidas]]</f>
        <v>8</v>
      </c>
      <c r="G628" s="1">
        <v>8</v>
      </c>
      <c r="H628" s="6">
        <f>Inventario[[#This Row],[Columna1]]*Inventario[[#This Row],[precio]]</f>
        <v>64</v>
      </c>
    </row>
    <row r="629" spans="2:8" x14ac:dyDescent="0.2">
      <c r="B629" s="1">
        <v>7501000264841</v>
      </c>
      <c r="C629" s="1" t="s">
        <v>624</v>
      </c>
      <c r="D629" s="6">
        <v>8</v>
      </c>
      <c r="E629" s="6">
        <f>SUMIFS(Salidas[Cantidad],Salidas[Codigo],Inventario[[#This Row],[Codigo]])</f>
        <v>0</v>
      </c>
      <c r="F629" s="6">
        <f>Inventario[[#This Row],[entradas]]-Inventario[[#This Row],[salidas]]</f>
        <v>8</v>
      </c>
      <c r="G629" s="1">
        <v>8</v>
      </c>
      <c r="H629" s="6">
        <f>Inventario[[#This Row],[Columna1]]*Inventario[[#This Row],[precio]]</f>
        <v>64</v>
      </c>
    </row>
    <row r="630" spans="2:8" x14ac:dyDescent="0.2">
      <c r="B630" s="1">
        <v>757528017286</v>
      </c>
      <c r="C630" s="1" t="s">
        <v>625</v>
      </c>
      <c r="D630" s="6">
        <v>10</v>
      </c>
      <c r="E630" s="6">
        <f>SUMIFS(Salidas[Cantidad],Salidas[Codigo],Inventario[[#This Row],[Codigo]])</f>
        <v>0</v>
      </c>
      <c r="F630" s="6">
        <f>Inventario[[#This Row],[entradas]]-Inventario[[#This Row],[salidas]]</f>
        <v>10</v>
      </c>
      <c r="G630" s="1">
        <v>6</v>
      </c>
      <c r="H630" s="6">
        <f>Inventario[[#This Row],[Columna1]]*Inventario[[#This Row],[precio]]</f>
        <v>60</v>
      </c>
    </row>
    <row r="631" spans="2:8" x14ac:dyDescent="0.2">
      <c r="B631" s="1">
        <v>757528002022</v>
      </c>
      <c r="C631" s="1" t="s">
        <v>626</v>
      </c>
      <c r="D631" s="6">
        <v>8</v>
      </c>
      <c r="E631" s="6">
        <f>SUMIFS(Salidas[Cantidad],Salidas[Codigo],Inventario[[#This Row],[Codigo]])</f>
        <v>0</v>
      </c>
      <c r="F631" s="6">
        <f>Inventario[[#This Row],[entradas]]-Inventario[[#This Row],[salidas]]</f>
        <v>8</v>
      </c>
      <c r="G631" s="1">
        <v>6</v>
      </c>
      <c r="H631" s="6">
        <f>Inventario[[#This Row],[Columna1]]*Inventario[[#This Row],[precio]]</f>
        <v>48</v>
      </c>
    </row>
    <row r="632" spans="2:8" x14ac:dyDescent="0.2">
      <c r="B632" s="1">
        <v>75752802085</v>
      </c>
      <c r="C632" s="1" t="s">
        <v>627</v>
      </c>
      <c r="D632" s="6">
        <v>12</v>
      </c>
      <c r="E632" s="6">
        <f>SUMIFS(Salidas[Cantidad],Salidas[Codigo],Inventario[[#This Row],[Codigo]])</f>
        <v>0</v>
      </c>
      <c r="F632" s="6">
        <f>Inventario[[#This Row],[entradas]]-Inventario[[#This Row],[salidas]]</f>
        <v>12</v>
      </c>
      <c r="G632" s="1">
        <v>7</v>
      </c>
      <c r="H632" s="6">
        <f>Inventario[[#This Row],[Columna1]]*Inventario[[#This Row],[precio]]</f>
        <v>84</v>
      </c>
    </row>
    <row r="633" spans="2:8" x14ac:dyDescent="0.2">
      <c r="B633" s="1">
        <v>7503028965328</v>
      </c>
      <c r="C633" s="1" t="s">
        <v>628</v>
      </c>
      <c r="D633" s="6">
        <v>6</v>
      </c>
      <c r="E633" s="6">
        <f>SUMIFS(Salidas[Cantidad],Salidas[Codigo],Inventario[[#This Row],[Codigo]])</f>
        <v>0</v>
      </c>
      <c r="F633" s="6">
        <f>Inventario[[#This Row],[entradas]]-Inventario[[#This Row],[salidas]]</f>
        <v>6</v>
      </c>
      <c r="G633" s="1">
        <v>10</v>
      </c>
      <c r="H633" s="6">
        <f>Inventario[[#This Row],[Columna1]]*Inventario[[#This Row],[precio]]</f>
        <v>60</v>
      </c>
    </row>
    <row r="634" spans="2:8" x14ac:dyDescent="0.2">
      <c r="B634" s="1">
        <v>757528039523</v>
      </c>
      <c r="C634" s="1" t="s">
        <v>629</v>
      </c>
      <c r="D634" s="6">
        <v>6</v>
      </c>
      <c r="E634" s="6">
        <f>SUMIFS(Salidas[Cantidad],Salidas[Codigo],Inventario[[#This Row],[Codigo]])</f>
        <v>0</v>
      </c>
      <c r="F634" s="6">
        <f>Inventario[[#This Row],[entradas]]-Inventario[[#This Row],[salidas]]</f>
        <v>6</v>
      </c>
      <c r="G634" s="1">
        <v>10</v>
      </c>
      <c r="H634" s="6">
        <f>Inventario[[#This Row],[Columna1]]*Inventario[[#This Row],[precio]]</f>
        <v>60</v>
      </c>
    </row>
    <row r="635" spans="2:8" x14ac:dyDescent="0.2">
      <c r="B635" s="1">
        <v>757528038298</v>
      </c>
      <c r="C635" s="1" t="s">
        <v>630</v>
      </c>
      <c r="D635" s="6">
        <v>6</v>
      </c>
      <c r="E635" s="6">
        <f>SUMIFS(Salidas[Cantidad],Salidas[Codigo],Inventario[[#This Row],[Codigo]])</f>
        <v>0</v>
      </c>
      <c r="F635" s="6">
        <f>Inventario[[#This Row],[entradas]]-Inventario[[#This Row],[salidas]]</f>
        <v>6</v>
      </c>
      <c r="G635" s="1">
        <v>10</v>
      </c>
      <c r="H635" s="6">
        <f>Inventario[[#This Row],[Columna1]]*Inventario[[#This Row],[precio]]</f>
        <v>60</v>
      </c>
    </row>
    <row r="636" spans="2:8" x14ac:dyDescent="0.2">
      <c r="B636" s="1">
        <v>7501030459736</v>
      </c>
      <c r="C636" s="1" t="s">
        <v>631</v>
      </c>
      <c r="D636" s="6">
        <v>8</v>
      </c>
      <c r="E636" s="6">
        <f>SUMIFS(Salidas[Cantidad],Salidas[Codigo],Inventario[[#This Row],[Codigo]])</f>
        <v>0</v>
      </c>
      <c r="F636" s="6">
        <f>Inventario[[#This Row],[entradas]]-Inventario[[#This Row],[salidas]]</f>
        <v>8</v>
      </c>
      <c r="G636" s="1">
        <v>15</v>
      </c>
      <c r="H636" s="6">
        <f>Inventario[[#This Row],[Columna1]]*Inventario[[#This Row],[precio]]</f>
        <v>120</v>
      </c>
    </row>
    <row r="637" spans="2:8" x14ac:dyDescent="0.2">
      <c r="B637" s="1">
        <v>7501000140473</v>
      </c>
      <c r="C637" s="1" t="s">
        <v>632</v>
      </c>
      <c r="D637" s="6">
        <v>8</v>
      </c>
      <c r="E637" s="6">
        <f>SUMIFS(Salidas[Cantidad],Salidas[Codigo],Inventario[[#This Row],[Codigo]])</f>
        <v>0</v>
      </c>
      <c r="F637" s="6">
        <f>Inventario[[#This Row],[entradas]]-Inventario[[#This Row],[salidas]]</f>
        <v>8</v>
      </c>
      <c r="G637" s="1">
        <v>8</v>
      </c>
      <c r="H637" s="6">
        <f>Inventario[[#This Row],[Columna1]]*Inventario[[#This Row],[precio]]</f>
        <v>64</v>
      </c>
    </row>
    <row r="638" spans="2:8" x14ac:dyDescent="0.2">
      <c r="B638" s="1">
        <v>757528044015</v>
      </c>
      <c r="C638" s="1" t="s">
        <v>633</v>
      </c>
      <c r="D638" s="6">
        <v>12</v>
      </c>
      <c r="E638" s="6">
        <f>SUMIFS(Salidas[Cantidad],Salidas[Codigo],Inventario[[#This Row],[Codigo]])</f>
        <v>0</v>
      </c>
      <c r="F638" s="6">
        <f>Inventario[[#This Row],[entradas]]-Inventario[[#This Row],[salidas]]</f>
        <v>12</v>
      </c>
      <c r="G638" s="1">
        <v>11</v>
      </c>
      <c r="H638" s="6">
        <f>Inventario[[#This Row],[Columna1]]*Inventario[[#This Row],[precio]]</f>
        <v>132</v>
      </c>
    </row>
    <row r="639" spans="2:8" x14ac:dyDescent="0.2">
      <c r="B639" s="1">
        <v>7500366003507</v>
      </c>
      <c r="C639" s="1" t="s">
        <v>634</v>
      </c>
      <c r="D639" s="6">
        <v>24</v>
      </c>
      <c r="E639" s="6">
        <f>SUMIFS(Salidas[Cantidad],Salidas[Codigo],Inventario[[#This Row],[Codigo]])</f>
        <v>0</v>
      </c>
      <c r="F639" s="6">
        <f>Inventario[[#This Row],[entradas]]-Inventario[[#This Row],[salidas]]</f>
        <v>24</v>
      </c>
      <c r="G639" s="1">
        <v>5.5</v>
      </c>
      <c r="H639" s="6">
        <f>Inventario[[#This Row],[Columna1]]*Inventario[[#This Row],[precio]]</f>
        <v>132</v>
      </c>
    </row>
    <row r="640" spans="2:8" x14ac:dyDescent="0.2">
      <c r="B640" s="1">
        <v>7500366000797</v>
      </c>
      <c r="C640" s="1" t="s">
        <v>635</v>
      </c>
      <c r="D640" s="6">
        <v>60</v>
      </c>
      <c r="E640" s="6">
        <f>SUMIFS(Salidas[Cantidad],Salidas[Codigo],Inventario[[#This Row],[Codigo]])</f>
        <v>0</v>
      </c>
      <c r="F640" s="6">
        <f>Inventario[[#This Row],[entradas]]-Inventario[[#This Row],[salidas]]</f>
        <v>60</v>
      </c>
      <c r="G640" s="1">
        <v>5.5</v>
      </c>
      <c r="H640" s="6">
        <f>Inventario[[#This Row],[Columna1]]*Inventario[[#This Row],[precio]]</f>
        <v>330</v>
      </c>
    </row>
    <row r="641" spans="2:8" x14ac:dyDescent="0.2">
      <c r="B641" s="1">
        <v>7500478019557</v>
      </c>
      <c r="C641" s="1" t="s">
        <v>638</v>
      </c>
      <c r="D641" s="6">
        <v>8</v>
      </c>
      <c r="E641" s="6">
        <f>SUMIFS(Salidas[Cantidad],Salidas[Codigo],Inventario[[#This Row],[Codigo]])</f>
        <v>0</v>
      </c>
      <c r="F641" s="6">
        <f>Inventario[[#This Row],[entradas]]-Inventario[[#This Row],[salidas]]</f>
        <v>8</v>
      </c>
      <c r="G641" s="1">
        <v>10</v>
      </c>
      <c r="H641" s="6">
        <f>Inventario[[#This Row],[Columna1]]*Inventario[[#This Row],[precio]]</f>
        <v>80</v>
      </c>
    </row>
    <row r="642" spans="2:8" x14ac:dyDescent="0.2">
      <c r="B642" s="1">
        <v>7500478019564</v>
      </c>
      <c r="C642" s="1" t="s">
        <v>637</v>
      </c>
      <c r="D642" s="6">
        <v>8</v>
      </c>
      <c r="E642" s="6">
        <f>SUMIFS(Salidas[Cantidad],Salidas[Codigo],Inventario[[#This Row],[Codigo]])</f>
        <v>0</v>
      </c>
      <c r="F642" s="6">
        <f>Inventario[[#This Row],[entradas]]-Inventario[[#This Row],[salidas]]</f>
        <v>8</v>
      </c>
      <c r="G642" s="1">
        <v>10</v>
      </c>
      <c r="H642" s="6">
        <f>Inventario[[#This Row],[Columna1]]*Inventario[[#This Row],[precio]]</f>
        <v>80</v>
      </c>
    </row>
    <row r="643" spans="2:8" x14ac:dyDescent="0.2">
      <c r="B643" s="1">
        <v>7500478019588</v>
      </c>
      <c r="C643" s="1" t="s">
        <v>639</v>
      </c>
      <c r="D643" s="6">
        <v>8</v>
      </c>
      <c r="E643" s="6">
        <f>SUMIFS(Salidas[Cantidad],Salidas[Codigo],Inventario[[#This Row],[Codigo]])</f>
        <v>0</v>
      </c>
      <c r="F643" s="6">
        <f>Inventario[[#This Row],[entradas]]-Inventario[[#This Row],[salidas]]</f>
        <v>8</v>
      </c>
      <c r="G643" s="1">
        <v>10</v>
      </c>
      <c r="H643" s="6">
        <f>Inventario[[#This Row],[Columna1]]*Inventario[[#This Row],[precio]]</f>
        <v>80</v>
      </c>
    </row>
    <row r="644" spans="2:8" x14ac:dyDescent="0.2">
      <c r="B644" s="1"/>
      <c r="C644" s="1" t="s">
        <v>636</v>
      </c>
      <c r="D644" s="6">
        <f>SUMIFS(Entradas[Cantidad],Entradas[Codigo],Inventario[[#This Row],[Codigo]])</f>
        <v>0</v>
      </c>
      <c r="E644" s="6">
        <f>SUMIFS(Salidas[Cantidad],Salidas[Codigo],Inventario[[#This Row],[Codigo]])</f>
        <v>0</v>
      </c>
      <c r="F644" s="6">
        <f>Inventario[[#This Row],[entradas]]-Inventario[[#This Row],[salidas]]</f>
        <v>0</v>
      </c>
      <c r="G644" s="1"/>
      <c r="H644" s="6">
        <f>Inventario[[#This Row],[Columna1]]*Inventario[[#This Row],[precio]]</f>
        <v>0</v>
      </c>
    </row>
    <row r="645" spans="2:8" x14ac:dyDescent="0.2">
      <c r="B645" s="1"/>
      <c r="C645" s="1" t="s">
        <v>636</v>
      </c>
      <c r="D645" s="6">
        <f>SUMIFS(Entradas[Cantidad],Entradas[Codigo],Inventario[[#This Row],[Codigo]])</f>
        <v>0</v>
      </c>
      <c r="E645" s="6">
        <f>SUMIFS(Salidas[Cantidad],Salidas[Codigo],Inventario[[#This Row],[Codigo]])</f>
        <v>0</v>
      </c>
      <c r="F645" s="6">
        <f>Inventario[[#This Row],[entradas]]-Inventario[[#This Row],[salidas]]</f>
        <v>0</v>
      </c>
      <c r="G645" s="1"/>
      <c r="H645" s="6">
        <f>Inventario[[#This Row],[Columna1]]*Inventario[[#This Row],[precio]]</f>
        <v>0</v>
      </c>
    </row>
  </sheetData>
  <mergeCells count="1">
    <mergeCell ref="B2:H3"/>
  </mergeCells>
  <conditionalFormatting sqref="B6:H397 B398 D398:H398 C398:C403">
    <cfRule type="expression" dxfId="9" priority="1">
      <formula>$F6&lt;=0</formula>
    </cfRule>
    <cfRule type="expression" priority="2">
      <formula>$F6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"/>
  <sheetViews>
    <sheetView showGridLines="0" workbookViewId="0">
      <pane ySplit="5" topLeftCell="A6" activePane="bottomLeft" state="frozen"/>
      <selection pane="bottomLeft" activeCell="C30" sqref="C30"/>
    </sheetView>
  </sheetViews>
  <sheetFormatPr baseColWidth="10" defaultColWidth="10.6640625" defaultRowHeight="15" x14ac:dyDescent="0.2"/>
  <cols>
    <col min="2" max="2" width="15.6640625" customWidth="1"/>
    <col min="3" max="3" width="51.33203125" customWidth="1"/>
    <col min="4" max="4" width="16" customWidth="1"/>
  </cols>
  <sheetData>
    <row r="2" spans="2:7" x14ac:dyDescent="0.2">
      <c r="B2" s="8" t="s">
        <v>196</v>
      </c>
      <c r="C2" s="8"/>
      <c r="D2" s="8"/>
      <c r="E2" s="8"/>
      <c r="F2" s="3"/>
      <c r="G2" s="2"/>
    </row>
    <row r="3" spans="2:7" ht="16" thickBot="1" x14ac:dyDescent="0.25">
      <c r="B3" s="9"/>
      <c r="C3" s="9"/>
      <c r="D3" s="9"/>
      <c r="E3" s="9"/>
      <c r="F3" s="3"/>
      <c r="G3" s="2"/>
    </row>
    <row r="5" spans="2:7" x14ac:dyDescent="0.2">
      <c r="B5" t="s">
        <v>1</v>
      </c>
      <c r="C5" t="s">
        <v>198</v>
      </c>
      <c r="D5" t="s">
        <v>199</v>
      </c>
      <c r="E5" t="s">
        <v>200</v>
      </c>
    </row>
    <row r="6" spans="2:7" x14ac:dyDescent="0.2">
      <c r="B6">
        <v>7501062700622</v>
      </c>
      <c r="C6" t="str">
        <f>VLOOKUP(Entradas[[#This Row],[Codigo]],Inventario[],2,FALSE)</f>
        <v>Chiles chipotles 210g</v>
      </c>
      <c r="D6" s="4">
        <v>43979</v>
      </c>
      <c r="E6">
        <v>67</v>
      </c>
    </row>
    <row r="7" spans="2:7" x14ac:dyDescent="0.2">
      <c r="B7">
        <v>7501045401195</v>
      </c>
      <c r="C7" t="str">
        <f>VLOOKUP(Entradas[[#This Row],[Codigo]],Inventario[],2,FALSE)</f>
        <v>Atun dorado aceite 140 g</v>
      </c>
      <c r="D7" s="4">
        <v>43979</v>
      </c>
      <c r="E7">
        <v>89</v>
      </c>
    </row>
    <row r="8" spans="2:7" x14ac:dyDescent="0.2">
      <c r="B8">
        <v>7501026007347</v>
      </c>
      <c r="C8" t="str">
        <f>VLOOKUP(Entradas[[#This Row],[Codigo]],Inventario[],2,FALSE)</f>
        <v>Jabon corona amarillo 400 g</v>
      </c>
      <c r="D8" s="4">
        <v>43981</v>
      </c>
      <c r="E8">
        <v>4</v>
      </c>
    </row>
    <row r="9" spans="2:7" x14ac:dyDescent="0.2">
      <c r="B9">
        <v>7501062700622</v>
      </c>
      <c r="C9" t="str">
        <f>VLOOKUP(Entradas[[#This Row],[Codigo]],Inventario[],2,FALSE)</f>
        <v>Chiles chipotles 210g</v>
      </c>
      <c r="D9" s="4">
        <v>43989</v>
      </c>
      <c r="E9">
        <v>20</v>
      </c>
    </row>
    <row r="10" spans="2:7" x14ac:dyDescent="0.2">
      <c r="B10">
        <v>7501062700134</v>
      </c>
      <c r="C10" t="str">
        <f>VLOOKUP(Entradas[[#This Row],[Codigo]],Inventario[],2,FALSE)</f>
        <v>Rajas verdes 380 g</v>
      </c>
    </row>
  </sheetData>
  <mergeCells count="1">
    <mergeCell ref="B2:E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7"/>
  <sheetViews>
    <sheetView showGridLines="0" workbookViewId="0">
      <pane ySplit="5" topLeftCell="A6" activePane="bottomLeft" state="frozen"/>
      <selection pane="bottomLeft" activeCell="I14" sqref="I14"/>
    </sheetView>
  </sheetViews>
  <sheetFormatPr baseColWidth="10" defaultColWidth="10.6640625" defaultRowHeight="15" x14ac:dyDescent="0.2"/>
  <cols>
    <col min="2" max="2" width="18.6640625" customWidth="1"/>
    <col min="3" max="3" width="37.5" customWidth="1"/>
    <col min="4" max="4" width="15.1640625" customWidth="1"/>
    <col min="5" max="5" width="15.5" customWidth="1"/>
  </cols>
  <sheetData>
    <row r="2" spans="2:5" x14ac:dyDescent="0.2">
      <c r="B2" s="8" t="s">
        <v>197</v>
      </c>
      <c r="C2" s="8"/>
      <c r="D2" s="8"/>
      <c r="E2" s="8"/>
    </row>
    <row r="3" spans="2:5" ht="16" thickBot="1" x14ac:dyDescent="0.25">
      <c r="B3" s="9"/>
      <c r="C3" s="9"/>
      <c r="D3" s="9"/>
      <c r="E3" s="9"/>
    </row>
    <row r="5" spans="2:5" x14ac:dyDescent="0.2">
      <c r="B5" t="s">
        <v>1</v>
      </c>
      <c r="C5" t="s">
        <v>201</v>
      </c>
      <c r="D5" t="s">
        <v>199</v>
      </c>
      <c r="E5" t="s">
        <v>200</v>
      </c>
    </row>
    <row r="6" spans="2:5" x14ac:dyDescent="0.2">
      <c r="B6">
        <v>7501062700622</v>
      </c>
      <c r="C6" t="str">
        <f>VLOOKUP(Salidas[[#This Row],[Codigo]],Inventario[],2,FALSE)</f>
        <v>Chiles chipotles 210g</v>
      </c>
      <c r="D6" s="4">
        <v>43990</v>
      </c>
      <c r="E6">
        <v>67</v>
      </c>
    </row>
    <row r="7" spans="2:5" x14ac:dyDescent="0.2">
      <c r="B7">
        <v>7501045401195</v>
      </c>
      <c r="C7" t="str">
        <f>VLOOKUP(Salidas[[#This Row],[Codigo]],Inventario[],2,FALSE)</f>
        <v>Atun dorado aceite 140 g</v>
      </c>
      <c r="D7" s="4">
        <v>43990</v>
      </c>
      <c r="E7">
        <v>56</v>
      </c>
    </row>
  </sheetData>
  <mergeCells count="1">
    <mergeCell ref="B2:E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7B8-D893-41E8-9724-48C3FD9AA2EF}">
  <dimension ref="A1:C6"/>
  <sheetViews>
    <sheetView tabSelected="1" workbookViewId="0">
      <selection activeCell="B5" sqref="B5"/>
    </sheetView>
  </sheetViews>
  <sheetFormatPr baseColWidth="10" defaultRowHeight="15" x14ac:dyDescent="0.2"/>
  <cols>
    <col min="1" max="1" width="24.33203125" customWidth="1"/>
    <col min="2" max="2" width="134.5" bestFit="1" customWidth="1"/>
    <col min="3" max="3" width="190" bestFit="1" customWidth="1"/>
  </cols>
  <sheetData>
    <row r="1" spans="1:3" x14ac:dyDescent="0.2">
      <c r="A1" t="s">
        <v>663</v>
      </c>
      <c r="B1" t="s">
        <v>648</v>
      </c>
      <c r="C1" t="s">
        <v>649</v>
      </c>
    </row>
    <row r="2" spans="1:3" ht="24.75" customHeight="1" x14ac:dyDescent="0.2">
      <c r="A2" t="s">
        <v>650</v>
      </c>
      <c r="B2" t="s">
        <v>664</v>
      </c>
      <c r="C2" t="s">
        <v>654</v>
      </c>
    </row>
    <row r="3" spans="1:3" ht="23.25" customHeight="1" x14ac:dyDescent="0.2">
      <c r="A3" t="s">
        <v>651</v>
      </c>
      <c r="B3" t="s">
        <v>652</v>
      </c>
      <c r="C3" t="s">
        <v>653</v>
      </c>
    </row>
    <row r="4" spans="1:3" x14ac:dyDescent="0.2">
      <c r="A4" t="s">
        <v>655</v>
      </c>
      <c r="B4" t="s">
        <v>656</v>
      </c>
      <c r="C4" t="s">
        <v>665</v>
      </c>
    </row>
    <row r="5" spans="1:3" x14ac:dyDescent="0.2">
      <c r="A5" t="s">
        <v>657</v>
      </c>
      <c r="B5" t="s">
        <v>658</v>
      </c>
      <c r="C5" t="s">
        <v>659</v>
      </c>
    </row>
    <row r="6" spans="1:3" x14ac:dyDescent="0.2">
      <c r="A6" t="s">
        <v>660</v>
      </c>
      <c r="B6" t="s">
        <v>661</v>
      </c>
      <c r="C6" t="s">
        <v>662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ENTRADAS</vt:lpstr>
      <vt:lpstr>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</dc:creator>
  <cp:lastModifiedBy>Microsoft Office User</cp:lastModifiedBy>
  <dcterms:created xsi:type="dcterms:W3CDTF">2020-07-26T19:17:53Z</dcterms:created>
  <dcterms:modified xsi:type="dcterms:W3CDTF">2020-09-17T04:19:16Z</dcterms:modified>
</cp:coreProperties>
</file>