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szamoran_microsoft_com/Documents/Proyectos/SCP IP Development/MPARR/"/>
    </mc:Choice>
  </mc:AlternateContent>
  <xr:revisionPtr revIDLastSave="2" documentId="8_{A331C9FE-1958-41F1-A017-69CC790046C8}" xr6:coauthVersionLast="47" xr6:coauthVersionMax="47" xr10:uidLastSave="{BF73CDAB-F7DF-4B71-B169-94E6790420C0}"/>
  <bookViews>
    <workbookView xWindow="-108" yWindow="-108" windowWidth="39096" windowHeight="25416" xr2:uid="{C43E3C32-D777-424A-8958-F50BB42187BE}"/>
  </bookViews>
  <sheets>
    <sheet name="Sheet1" sheetId="1" r:id="rId1"/>
  </sheets>
  <definedNames>
    <definedName name="Domains">Sheet1!$D$28</definedName>
    <definedName name="Labels">Sheet1!$D$29</definedName>
    <definedName name="Roles">Sheet1!$D$31</definedName>
    <definedName name="SITS">Sheet1!$D$30</definedName>
    <definedName name="users">Sheet1!$D$27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8" i="1"/>
  <c r="E17" i="1"/>
  <c r="F17" i="1" s="1"/>
  <c r="H17" i="1" s="1"/>
  <c r="E14" i="1"/>
  <c r="F14" i="1" s="1"/>
  <c r="H14" i="1" s="1"/>
  <c r="E15" i="1"/>
  <c r="G4" i="1"/>
  <c r="G5" i="1"/>
  <c r="G6" i="1"/>
  <c r="G7" i="1"/>
  <c r="G8" i="1"/>
  <c r="G9" i="1"/>
  <c r="G3" i="1"/>
  <c r="F19" i="1"/>
  <c r="H19" i="1" s="1"/>
  <c r="F18" i="1"/>
  <c r="H18" i="1" s="1"/>
  <c r="F16" i="1"/>
  <c r="H16" i="1" s="1"/>
  <c r="F15" i="1"/>
  <c r="H15" i="1" s="1"/>
  <c r="F9" i="1"/>
  <c r="F8" i="1"/>
  <c r="H8" i="1" s="1"/>
  <c r="F7" i="1"/>
  <c r="H7" i="1" s="1"/>
  <c r="F6" i="1"/>
  <c r="F5" i="1"/>
  <c r="F4" i="1"/>
  <c r="H4" i="1" s="1"/>
  <c r="F3" i="1"/>
  <c r="H5" i="1" l="1"/>
  <c r="H9" i="1"/>
  <c r="H6" i="1"/>
  <c r="H3" i="1"/>
  <c r="H10" i="1" s="1"/>
  <c r="H11" i="1" s="1"/>
  <c r="H20" i="1"/>
  <c r="H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tc={3E99D8A7-4C1B-495A-A966-1E795CCCC334}</author>
    <author>tc={B639BE55-4611-4052-B137-D49D774225F8}</author>
    <author>tc={7A33D616-0C6F-4900-8499-F283B5275F82}</author>
    <author>tc={3F6AE5C5-545E-4BFB-B311-923297205C08}</author>
    <author>tc={EEE4BD5F-2536-4541-8F45-FE35D04C79AE}</author>
  </authors>
  <commentList>
    <comment ref="G2" authorId="0" shapeId="0" xr:uid="{3E99D8A7-4C1B-495A-A966-1E795CCCC33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amount of users</t>
      </text>
    </comment>
    <comment ref="E14" authorId="1" shapeId="0" xr:uid="{B639BE55-4611-4052-B137-D49D774225F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domains registered in the tenant</t>
      </text>
    </comment>
    <comment ref="E15" authorId="2" shapeId="0" xr:uid="{7A33D616-0C6F-4900-8499-F283B5275F82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amount of users</t>
      </text>
    </comment>
    <comment ref="D23" authorId="3" shapeId="0" xr:uid="{3F6AE5C5-545E-4BFB-B311-923297205C0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can change depending the Azure datacenter location</t>
      </text>
    </comment>
    <comment ref="D24" authorId="4" shapeId="0" xr:uid="{EEE4BD5F-2536-4541-8F45-FE35D04C7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can change depending the Azure datacenter location</t>
      </text>
    </comment>
  </commentList>
</comments>
</file>

<file path=xl/sharedStrings.xml><?xml version="1.0" encoding="utf-8"?>
<sst xmlns="http://schemas.openxmlformats.org/spreadsheetml/2006/main" count="46" uniqueCount="40">
  <si>
    <t>Bytes per entry</t>
  </si>
  <si>
    <t>Entries per user</t>
  </si>
  <si>
    <t>KB month/user</t>
  </si>
  <si>
    <t>total users</t>
  </si>
  <si>
    <t>Total in GB</t>
  </si>
  <si>
    <t>AuditAzureActiveDirectory_CL</t>
  </si>
  <si>
    <t>AuditExchange_CL</t>
  </si>
  <si>
    <t>AuditGeneral_CL</t>
  </si>
  <si>
    <t>AuditSharePoint_CL</t>
  </si>
  <si>
    <t>DLPAll_CL</t>
  </si>
  <si>
    <t>RMSData_CL</t>
  </si>
  <si>
    <t>RMSDataDetails_CL</t>
  </si>
  <si>
    <t>Entries per Tenant</t>
  </si>
  <si>
    <t>KB month/entry</t>
  </si>
  <si>
    <t>Executions per month</t>
  </si>
  <si>
    <t>AzureADDomains_CL</t>
  </si>
  <si>
    <t>AzureADUsers_CL</t>
  </si>
  <si>
    <t>AzureADRoles_CL</t>
  </si>
  <si>
    <t>Labels_CL</t>
  </si>
  <si>
    <t>SITs_CL</t>
  </si>
  <si>
    <t>MSProducts_CL</t>
  </si>
  <si>
    <t>Logs Analytics table</t>
  </si>
  <si>
    <t>Analytics Logs data ingestion</t>
  </si>
  <si>
    <t>Log data retention</t>
  </si>
  <si>
    <t>Continuously execution</t>
  </si>
  <si>
    <t>On-demand execution</t>
  </si>
  <si>
    <t>Total</t>
  </si>
  <si>
    <t>Cost</t>
  </si>
  <si>
    <t>GB/Month</t>
  </si>
  <si>
    <t>Total users in your tenant</t>
  </si>
  <si>
    <t>Total of domains registered</t>
  </si>
  <si>
    <t>Total of labels in your tenant</t>
  </si>
  <si>
    <t>Total of SITs + custom SITs</t>
  </si>
  <si>
    <t>Total of AAD roles assigned</t>
  </si>
  <si>
    <t>Tenant info needed</t>
  </si>
  <si>
    <t>Users</t>
  </si>
  <si>
    <t>Domains</t>
  </si>
  <si>
    <t>Labels</t>
  </si>
  <si>
    <t>SITs</t>
  </si>
  <si>
    <t>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</si>
</sst>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0.0000000"/>
    <numFmt numFmtId="169" formatCode="_ &quot;$&quot;* #,##0.0_ ;_ &quot;$&quot;* \-#,##0.0_ ;_ &quot;$&quot;* &quot;-&quot;_ ;_ @_ "/>
    <numFmt numFmtId="171" formatCode="_ &quot;$&quot;* #,##0.00_ ;_ &quot;$&quot;* \-#,##0.00_ ;_ &quot;$&quot;* &quot;-&quot;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right"/>
    </xf>
    <xf numFmtId="43" fontId="2" fillId="0" borderId="0" xfId="0" applyNumberFormat="1" applyFont="1"/>
    <xf numFmtId="171" fontId="2" fillId="0" borderId="0" xfId="1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4" fontId="2" fillId="0" borderId="0" xfId="0" applyNumberFormat="1" applyFont="1" applyAlignment="1">
      <alignment horizontal="right"/>
    </xf>
    <xf numFmtId="0" fontId="2" fillId="0" borderId="0" xfId="0" applyFont="1"/>
    <xf numFmtId="169" fontId="2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urrency [0]" xfId="1" builtinId="7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 &quot;$&quot;* #,##0.0_ ;_ &quot;$&quot;* \-#,##0.0_ ;_ &quot;$&quot;* &quot;-&quot;_ ;_ @_ 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 &quot;$&quot;* #,##0.0_ ;_ &quot;$&quot;* \-#,##0.0_ ;_ &quot;$&quot;* &quot;-&quot;_ ;_ @_ "/>
    </dxf>
    <dxf>
      <numFmt numFmtId="164" formatCode="0.00000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bastián Zamorano" id="{1B28F78A-0FC4-4FC8-B24C-3CBE205EF0EC}" userId="7ff12a8b0281f29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7B699-561B-4749-92A8-EFB45482932F}" name="Table1" displayName="Table1" ref="C2:H9" totalsRowShown="0">
  <tableColumns count="6">
    <tableColumn id="1" xr3:uid="{CB860935-26DC-4965-81FF-DF16F6A3301B}" name="Logs Analytics table"/>
    <tableColumn id="2" xr3:uid="{07D0CE0F-368F-475C-AC95-BB41B28BF1B9}" name="Bytes per entry"/>
    <tableColumn id="3" xr3:uid="{74115F47-9D2E-4204-8DC0-B96CF09AB59C}" name="Entries per user"/>
    <tableColumn id="4" xr3:uid="{B648BBB0-3413-42C7-9DC6-0CDE15C3849C}" name="KB month/user" dataDxfId="6">
      <calculatedColumnFormula>(D3*E3)/1024</calculatedColumnFormula>
    </tableColumn>
    <tableColumn id="5" xr3:uid="{E8889FE4-FC3B-418F-82D5-25D85C4C52B1}" name="total users">
      <calculatedColumnFormula>users</calculatedColumnFormula>
    </tableColumn>
    <tableColumn id="6" xr3:uid="{51DA791C-258B-40B4-A8C6-1A916B25560F}" name="Total in GB" dataDxfId="5">
      <calculatedColumnFormula>(F3*G3)/(1024*1024)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20B224-73A9-42E4-9CF6-56A2297FAD54}" name="Table2" displayName="Table2" ref="C13:H19" totalsRowShown="0">
  <tableColumns count="6">
    <tableColumn id="1" xr3:uid="{12936509-2861-4908-AFAD-939458E77D79}" name="Logs Analytics table"/>
    <tableColumn id="2" xr3:uid="{C90765DE-7CC4-4B54-9D88-EAF51F999242}" name="Bytes per entry"/>
    <tableColumn id="3" xr3:uid="{1E49BD3A-6147-45FF-90FF-4BE416C93ADF}" name="Entries per Tenant"/>
    <tableColumn id="4" xr3:uid="{D50833BD-AC6F-4D34-A928-FBC553780C59}" name="KB month/entry" dataDxfId="4">
      <calculatedColumnFormula>(D14*E14)/1024</calculatedColumnFormula>
    </tableColumn>
    <tableColumn id="5" xr3:uid="{80E60E87-4D70-45EB-B262-6757D8D2E043}" name="Executions per month"/>
    <tableColumn id="6" xr3:uid="{1D540E58-088E-4098-9EBF-0021ECAE3097}" name="Total in GB" dataDxfId="3">
      <calculatedColumnFormula>(F14*G14)/(1024*1024)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3EA92C-1639-4C27-9A9A-BE13EF1F0F29}" name="Table3" displayName="Table3" ref="C23:E24" headerRowCount="0" totalsRowShown="0">
  <tableColumns count="3">
    <tableColumn id="1" xr3:uid="{F7869709-00CB-442C-8380-F2C9624534A8}" name="Column1" dataDxfId="1"/>
    <tableColumn id="2" xr3:uid="{B70664E6-0DC6-4D4F-8264-A18A4B186516}" name="Column2" headerRowDxfId="2" dataDxfId="0" headerRowCellStyle="Currency [0]" dataCellStyle="Currency [0]"/>
    <tableColumn id="3" xr3:uid="{2548FD12-3069-4982-8C5E-96B42376FC61}" name="Column3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30005C-C59F-43CB-A31E-5C78E8CD6714}" name="Table4" displayName="Table4" ref="C27:E31" headerRowCount="0" totalsRowShown="0">
  <tableColumns count="3">
    <tableColumn id="1" xr3:uid="{C3629E9E-17B7-4FE3-9F16-AC4C72E22759}" name="Column1"/>
    <tableColumn id="2" xr3:uid="{43834419-FEFC-4A51-AD14-8462951C02F4}" name="Column2"/>
    <tableColumn id="3" xr3:uid="{F05FE20B-BCB4-4C26-B0B5-5895C316D1A1}" name="Column3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8-03T03:01:09.86" personId="{1B28F78A-0FC4-4FC8-B24C-3CBE205EF0EC}" id="{3E99D8A7-4C1B-495A-A966-1E795CCCC334}">
    <text>Total amount of users</text>
  </threadedComment>
  <threadedComment ref="E14" dT="2023-08-03T03:02:52.49" personId="{1B28F78A-0FC4-4FC8-B24C-3CBE205EF0EC}" id="{B639BE55-4611-4052-B137-D49D774225F8}">
    <text>Number of domains registered in the tenant</text>
  </threadedComment>
  <threadedComment ref="E15" dT="2023-08-03T03:03:08.42" personId="{1B28F78A-0FC4-4FC8-B24C-3CBE205EF0EC}" id="{7A33D616-0C6F-4900-8499-F283B5275F82}">
    <text>Total amount of users</text>
  </threadedComment>
  <threadedComment ref="D23" dT="2023-08-03T03:01:56.44" personId="{1B28F78A-0FC4-4FC8-B24C-3CBE205EF0EC}" id="{3F6AE5C5-545E-4BFB-B311-923297205C08}">
    <text>Cost can change depending the Azure datacenter location</text>
  </threadedComment>
  <threadedComment ref="D24" dT="2023-08-03T03:02:30.12" personId="{1B28F78A-0FC4-4FC8-B24C-3CBE205EF0EC}" id="{EEE4BD5F-2536-4541-8F45-FE35D04C79AE}">
    <text>Cost can change depending the Azure datacenter location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microsoft.com/office/2017/10/relationships/threadedComment" Target="../threadedComments/threadedComment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3518-E4A3-446D-A80D-5E28A0BA2E88}">
  <dimension ref="B2:H31"/>
  <sheetViews>
    <sheetView tabSelected="1" zoomScale="166" workbookViewId="0">
      <selection activeCell="D28" sqref="D28"/>
    </sheetView>
  </sheetViews>
  <sheetFormatPr defaultRowHeight="14.4" x14ac:dyDescent="0.3"/>
  <cols>
    <col min="1" max="1" width="1.77734375" customWidth="1"/>
    <col min="2" max="2" width="2.88671875" customWidth="1"/>
    <col min="3" max="3" width="25.77734375" bestFit="1" customWidth="1"/>
    <col min="4" max="4" width="15.109375" customWidth="1"/>
    <col min="5" max="5" width="17.6640625" customWidth="1"/>
    <col min="6" max="6" width="15.77734375" customWidth="1"/>
    <col min="7" max="7" width="20.5546875" customWidth="1"/>
    <col min="8" max="8" width="11.77734375" customWidth="1"/>
  </cols>
  <sheetData>
    <row r="2" spans="2:8" x14ac:dyDescent="0.3">
      <c r="B2" s="4" t="s">
        <v>24</v>
      </c>
      <c r="C2" t="s">
        <v>21</v>
      </c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2:8" x14ac:dyDescent="0.3">
      <c r="B3" s="4"/>
      <c r="C3" t="s">
        <v>5</v>
      </c>
      <c r="D3">
        <v>1670</v>
      </c>
      <c r="E3">
        <v>680</v>
      </c>
      <c r="F3" s="1">
        <f>(D3*E3)/1024</f>
        <v>1108.984375</v>
      </c>
      <c r="G3">
        <f>users</f>
        <v>10000</v>
      </c>
      <c r="H3" s="1">
        <f>(F3*G3)/(1024*1024)</f>
        <v>10.576099157333374</v>
      </c>
    </row>
    <row r="4" spans="2:8" x14ac:dyDescent="0.3">
      <c r="B4" s="4"/>
      <c r="C4" t="s">
        <v>6</v>
      </c>
      <c r="D4">
        <v>1342</v>
      </c>
      <c r="E4">
        <v>4380</v>
      </c>
      <c r="F4" s="1">
        <f>(D4*E4)/1024</f>
        <v>5740.1953125</v>
      </c>
      <c r="G4">
        <f>users</f>
        <v>10000</v>
      </c>
      <c r="H4" s="1">
        <f>(F4*G4)/(1024*1024)</f>
        <v>54.742768406867981</v>
      </c>
    </row>
    <row r="5" spans="2:8" x14ac:dyDescent="0.3">
      <c r="B5" s="4"/>
      <c r="C5" t="s">
        <v>7</v>
      </c>
      <c r="D5">
        <v>750</v>
      </c>
      <c r="E5">
        <v>10450</v>
      </c>
      <c r="F5" s="1">
        <f>(D5*E5)/1024</f>
        <v>7653.80859375</v>
      </c>
      <c r="G5">
        <f>users</f>
        <v>10000</v>
      </c>
      <c r="H5" s="1">
        <f>(F5*G5)/(1024*1024)</f>
        <v>72.992406785488129</v>
      </c>
    </row>
    <row r="6" spans="2:8" x14ac:dyDescent="0.3">
      <c r="B6" s="4"/>
      <c r="C6" t="s">
        <v>8</v>
      </c>
      <c r="D6">
        <v>950</v>
      </c>
      <c r="E6">
        <v>2560</v>
      </c>
      <c r="F6" s="1">
        <f>(D6*E6)/1024</f>
        <v>2375</v>
      </c>
      <c r="G6">
        <f>users</f>
        <v>10000</v>
      </c>
      <c r="H6" s="1">
        <f>(F6*G6)/(1024*1024)</f>
        <v>22.649765014648438</v>
      </c>
    </row>
    <row r="7" spans="2:8" x14ac:dyDescent="0.3">
      <c r="B7" s="4"/>
      <c r="C7" t="s">
        <v>9</v>
      </c>
      <c r="D7">
        <v>950</v>
      </c>
      <c r="E7">
        <v>1995</v>
      </c>
      <c r="F7" s="1">
        <f>(D7*E7)/1024</f>
        <v>1850.830078125</v>
      </c>
      <c r="G7">
        <f>users</f>
        <v>10000</v>
      </c>
      <c r="H7" s="1">
        <f>(F7*G7)/(1024*1024)</f>
        <v>17.650891095399857</v>
      </c>
    </row>
    <row r="8" spans="2:8" x14ac:dyDescent="0.3">
      <c r="B8" s="4"/>
      <c r="C8" t="s">
        <v>10</v>
      </c>
      <c r="D8">
        <v>400</v>
      </c>
      <c r="E8">
        <v>600</v>
      </c>
      <c r="F8" s="1">
        <f>(D8*E8)/1024</f>
        <v>234.375</v>
      </c>
      <c r="G8">
        <f>users</f>
        <v>10000</v>
      </c>
      <c r="H8" s="1">
        <f>(F8*G8)/(1024*1024)</f>
        <v>2.2351741790771484</v>
      </c>
    </row>
    <row r="9" spans="2:8" x14ac:dyDescent="0.3">
      <c r="B9" s="4"/>
      <c r="C9" t="s">
        <v>11</v>
      </c>
      <c r="D9">
        <v>230</v>
      </c>
      <c r="E9">
        <v>300</v>
      </c>
      <c r="F9" s="1">
        <f>(D9*E9)/1024</f>
        <v>67.3828125</v>
      </c>
      <c r="G9">
        <f>users</f>
        <v>10000</v>
      </c>
      <c r="H9" s="1">
        <f>(F9*G9)/(1024*1024)</f>
        <v>0.64261257648468018</v>
      </c>
    </row>
    <row r="10" spans="2:8" x14ac:dyDescent="0.3">
      <c r="G10" s="5" t="s">
        <v>26</v>
      </c>
      <c r="H10" s="6">
        <f>SUM(H3:H9)</f>
        <v>181.48971721529961</v>
      </c>
    </row>
    <row r="11" spans="2:8" x14ac:dyDescent="0.3">
      <c r="G11" s="5" t="s">
        <v>27</v>
      </c>
      <c r="H11" s="7">
        <f>H10*D23</f>
        <v>417.42634959518904</v>
      </c>
    </row>
    <row r="13" spans="2:8" x14ac:dyDescent="0.3">
      <c r="B13" s="3" t="s">
        <v>25</v>
      </c>
      <c r="C13" t="s">
        <v>21</v>
      </c>
      <c r="D13" t="s">
        <v>0</v>
      </c>
      <c r="E13" t="s">
        <v>12</v>
      </c>
      <c r="F13" t="s">
        <v>13</v>
      </c>
      <c r="G13" t="s">
        <v>14</v>
      </c>
      <c r="H13" t="s">
        <v>4</v>
      </c>
    </row>
    <row r="14" spans="2:8" x14ac:dyDescent="0.3">
      <c r="B14" s="3"/>
      <c r="C14" t="s">
        <v>15</v>
      </c>
      <c r="D14">
        <v>55</v>
      </c>
      <c r="E14">
        <f>Domains</f>
        <v>11</v>
      </c>
      <c r="F14" s="1">
        <f>(D14*E14)/1024</f>
        <v>0.5908203125</v>
      </c>
      <c r="G14">
        <v>1</v>
      </c>
      <c r="H14" s="2">
        <f>(F14*G14)/(1024*1024)</f>
        <v>5.634501576423645E-7</v>
      </c>
    </row>
    <row r="15" spans="2:8" x14ac:dyDescent="0.3">
      <c r="B15" s="3"/>
      <c r="C15" t="s">
        <v>16</v>
      </c>
      <c r="D15">
        <v>7700</v>
      </c>
      <c r="E15">
        <f>users</f>
        <v>10000</v>
      </c>
      <c r="F15" s="1">
        <f>(D15*E15)/1024</f>
        <v>75195.3125</v>
      </c>
      <c r="G15">
        <v>1</v>
      </c>
      <c r="H15" s="2">
        <f>(F15*G15)/(1024*1024)</f>
        <v>7.1711838245391846E-2</v>
      </c>
    </row>
    <row r="16" spans="2:8" x14ac:dyDescent="0.3">
      <c r="B16" s="3"/>
      <c r="C16" t="s">
        <v>17</v>
      </c>
      <c r="D16">
        <v>251</v>
      </c>
      <c r="E16">
        <f>Roles</f>
        <v>100</v>
      </c>
      <c r="F16" s="1">
        <f>(D16*E16)/1024</f>
        <v>24.51171875</v>
      </c>
      <c r="G16">
        <v>1</v>
      </c>
      <c r="H16" s="2">
        <f>(F16*G16)/(1024*1024)</f>
        <v>2.3376196622848511E-5</v>
      </c>
    </row>
    <row r="17" spans="2:8" x14ac:dyDescent="0.3">
      <c r="B17" s="3"/>
      <c r="C17" t="s">
        <v>18</v>
      </c>
      <c r="D17">
        <v>120</v>
      </c>
      <c r="E17">
        <f>Labels</f>
        <v>100</v>
      </c>
      <c r="F17" s="1">
        <f>(D17*E17)/1024</f>
        <v>11.71875</v>
      </c>
      <c r="G17">
        <v>1</v>
      </c>
      <c r="H17" s="2">
        <f>(F17*G17)/(1024*1024)</f>
        <v>1.1175870895385742E-5</v>
      </c>
    </row>
    <row r="18" spans="2:8" x14ac:dyDescent="0.3">
      <c r="B18" s="3"/>
      <c r="C18" t="s">
        <v>19</v>
      </c>
      <c r="D18">
        <v>177</v>
      </c>
      <c r="E18">
        <f>SITS</f>
        <v>400</v>
      </c>
      <c r="F18" s="1">
        <f>(D18*E18)/1024</f>
        <v>69.140625</v>
      </c>
      <c r="G18">
        <v>1</v>
      </c>
      <c r="H18" s="2">
        <f>(F18*G18)/(1024*1024)</f>
        <v>6.5937638282775879E-5</v>
      </c>
    </row>
    <row r="19" spans="2:8" x14ac:dyDescent="0.3">
      <c r="B19" s="3"/>
      <c r="C19" t="s">
        <v>20</v>
      </c>
      <c r="D19">
        <v>202</v>
      </c>
      <c r="E19">
        <v>2558</v>
      </c>
      <c r="F19" s="1">
        <f>(D19*E19)/1024</f>
        <v>504.60546875</v>
      </c>
      <c r="G19">
        <v>1</v>
      </c>
      <c r="H19" s="2">
        <f>(F19*G19)/(1024*1024)</f>
        <v>4.812292754650116E-4</v>
      </c>
    </row>
    <row r="20" spans="2:8" x14ac:dyDescent="0.3">
      <c r="G20" s="5" t="s">
        <v>26</v>
      </c>
      <c r="H20" s="8">
        <f>SUM(H14:H19)</f>
        <v>7.229412067681551E-2</v>
      </c>
    </row>
    <row r="21" spans="2:8" x14ac:dyDescent="0.3">
      <c r="G21" s="5" t="s">
        <v>27</v>
      </c>
      <c r="H21" s="9">
        <f>H20*D23</f>
        <v>0.16627647755667566</v>
      </c>
    </row>
    <row r="23" spans="2:8" x14ac:dyDescent="0.3">
      <c r="C23" s="10" t="s">
        <v>22</v>
      </c>
      <c r="D23" s="11">
        <v>2.2999999999999998</v>
      </c>
      <c r="E23" t="s">
        <v>28</v>
      </c>
    </row>
    <row r="24" spans="2:8" x14ac:dyDescent="0.3">
      <c r="C24" s="10" t="s">
        <v>23</v>
      </c>
      <c r="D24" s="11">
        <v>0.1</v>
      </c>
      <c r="E24" t="s">
        <v>28</v>
      </c>
    </row>
    <row r="25" spans="2:8" ht="15" thickBot="1" x14ac:dyDescent="0.35"/>
    <row r="26" spans="2:8" ht="15" thickBot="1" x14ac:dyDescent="0.35">
      <c r="C26" s="12" t="s">
        <v>34</v>
      </c>
      <c r="D26" s="13"/>
      <c r="E26" s="14"/>
    </row>
    <row r="27" spans="2:8" x14ac:dyDescent="0.3">
      <c r="C27" t="s">
        <v>29</v>
      </c>
      <c r="D27">
        <v>10000</v>
      </c>
      <c r="E27" t="s">
        <v>35</v>
      </c>
    </row>
    <row r="28" spans="2:8" x14ac:dyDescent="0.3">
      <c r="C28" t="s">
        <v>30</v>
      </c>
      <c r="D28">
        <v>11</v>
      </c>
      <c r="E28" t="s">
        <v>36</v>
      </c>
    </row>
    <row r="29" spans="2:8" x14ac:dyDescent="0.3">
      <c r="C29" t="s">
        <v>31</v>
      </c>
      <c r="D29">
        <v>100</v>
      </c>
      <c r="E29" t="s">
        <v>37</v>
      </c>
    </row>
    <row r="30" spans="2:8" x14ac:dyDescent="0.3">
      <c r="C30" t="s">
        <v>32</v>
      </c>
      <c r="D30">
        <v>400</v>
      </c>
      <c r="E30" t="s">
        <v>38</v>
      </c>
    </row>
    <row r="31" spans="2:8" x14ac:dyDescent="0.3">
      <c r="C31" t="s">
        <v>33</v>
      </c>
      <c r="D31">
        <v>100</v>
      </c>
      <c r="E31" t="s">
        <v>39</v>
      </c>
    </row>
  </sheetData>
  <mergeCells count="3">
    <mergeCell ref="B2:B9"/>
    <mergeCell ref="B13:B19"/>
    <mergeCell ref="C26:E26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F312207EBDEF45874B27FDD5D400D0" ma:contentTypeVersion="16" ma:contentTypeDescription="Crear nuevo documento." ma:contentTypeScope="" ma:versionID="967954fc8db9c1f3de02b17214fa773b">
  <xsd:schema xmlns:xsd="http://www.w3.org/2001/XMLSchema" xmlns:xs="http://www.w3.org/2001/XMLSchema" xmlns:p="http://schemas.microsoft.com/office/2006/metadata/properties" xmlns:ns1="http://schemas.microsoft.com/sharepoint/v3" xmlns:ns2="9eee3abc-32e1-49ea-a847-19d8ba2a2319" xmlns:ns3="23c9e3f6-6b7d-4e48-92c6-2eb10c18b4bd" targetNamespace="http://schemas.microsoft.com/office/2006/metadata/properties" ma:root="true" ma:fieldsID="fb78a0bdf0cb62c7c64b642da3c8237c" ns1:_="" ns2:_="" ns3:_="">
    <xsd:import namespace="http://schemas.microsoft.com/sharepoint/v3"/>
    <xsd:import namespace="9eee3abc-32e1-49ea-a847-19d8ba2a2319"/>
    <xsd:import namespace="23c9e3f6-6b7d-4e48-92c6-2eb10c18b4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OneNoteFluid_FileOrder" minOccurs="0"/>
                <xsd:element ref="ns2:OneNoteFluid_FileOrder0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ocTag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e3abc-32e1-49ea-a847-19d8ba2a2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OneNoteFluid_FileOrder" ma:index="10" nillable="true" ma:displayName="OneNoteFluid_FileOrder" ma:internalName="OneNoteFluid_FileOrder">
      <xsd:simpleType>
        <xsd:restriction base="dms:Text">
          <xsd:maxLength value="255"/>
        </xsd:restriction>
      </xsd:simpleType>
    </xsd:element>
    <xsd:element name="OneNoteFluid_FileOrder0" ma:index="11" nillable="true" ma:displayName="OneNoteFluid_FileOrder" ma:internalName="OneNoteFluid_FileOrder0">
      <xsd:simpleType>
        <xsd:restriction base="dms:Text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ocTags" ma:index="2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9e3f6-6b7d-4e48-92c6-2eb10c18b4bd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D63BB0-E8F7-4EBB-A3F3-35CE7CD4510A}"/>
</file>

<file path=customXml/itemProps2.xml><?xml version="1.0" encoding="utf-8"?>
<ds:datastoreItem xmlns:ds="http://schemas.openxmlformats.org/officeDocument/2006/customXml" ds:itemID="{176B2100-5963-421D-9788-0E44D13E33AB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Domains</vt:lpstr>
      <vt:lpstr>Labels</vt:lpstr>
      <vt:lpstr>Roles</vt:lpstr>
      <vt:lpstr>SITS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Zamorano</dc:creator>
  <cp:lastModifiedBy>Sebastian Zamorano</cp:lastModifiedBy>
  <dcterms:created xsi:type="dcterms:W3CDTF">2023-08-03T02:30:14Z</dcterms:created>
  <dcterms:modified xsi:type="dcterms:W3CDTF">2023-08-03T03:11:52Z</dcterms:modified>
</cp:coreProperties>
</file>