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000"/>
  </bookViews>
  <sheets>
    <sheet name="Sheet1" sheetId="3" r:id="rId1"/>
  </sheets>
  <externalReferences>
    <externalReference r:id="rId2"/>
  </externalReferences>
  <definedNames>
    <definedName name="_xlnm.Print_Titles" localSheetId="0">Sheet1!$1:$1</definedName>
  </definedNames>
  <calcPr calcId="144525"/>
</workbook>
</file>

<file path=xl/sharedStrings.xml><?xml version="1.0" encoding="utf-8"?>
<sst xmlns="http://schemas.openxmlformats.org/spreadsheetml/2006/main" count="737" uniqueCount="500">
  <si>
    <t>考生编号</t>
  </si>
  <si>
    <t>考生姓名</t>
  </si>
  <si>
    <t>性别</t>
  </si>
  <si>
    <t>毕业院校</t>
  </si>
  <si>
    <t>毕业专业</t>
  </si>
  <si>
    <t>毕业年月</t>
  </si>
  <si>
    <t>手机</t>
  </si>
  <si>
    <t>邮箱</t>
  </si>
  <si>
    <t>政治</t>
  </si>
  <si>
    <t>数学</t>
  </si>
  <si>
    <t>英语</t>
  </si>
  <si>
    <t>计算机</t>
  </si>
  <si>
    <t>初试
(500分)</t>
  </si>
  <si>
    <t>专业课
(50分)</t>
  </si>
  <si>
    <t>英语
(50分)</t>
  </si>
  <si>
    <t>综合
(120分)</t>
  </si>
  <si>
    <t>复试成绩
(220分)</t>
  </si>
  <si>
    <t>总成绩
(720分)</t>
  </si>
  <si>
    <t>录取专业</t>
  </si>
  <si>
    <t>排名</t>
  </si>
  <si>
    <t>105901234500960</t>
  </si>
  <si>
    <t>张子鸣</t>
  </si>
  <si>
    <t>电子信息</t>
  </si>
  <si>
    <t>105901234500888</t>
  </si>
  <si>
    <t>冼沛杰</t>
  </si>
  <si>
    <t>105901234500226</t>
  </si>
  <si>
    <t>贺颖婷</t>
  </si>
  <si>
    <t>105901234501271</t>
  </si>
  <si>
    <t>胡悦</t>
  </si>
  <si>
    <t>105901234500927</t>
  </si>
  <si>
    <t>江润本</t>
  </si>
  <si>
    <t>105901234501037</t>
  </si>
  <si>
    <t>肖荣钧</t>
  </si>
  <si>
    <t>105901234501304</t>
  </si>
  <si>
    <t>邓子卿</t>
  </si>
  <si>
    <t>105901234500144</t>
  </si>
  <si>
    <t>周卓铠</t>
  </si>
  <si>
    <t>105901234501539</t>
  </si>
  <si>
    <t>赵张毅</t>
  </si>
  <si>
    <t>105901234500986</t>
  </si>
  <si>
    <t>杨凡</t>
  </si>
  <si>
    <t>105901234500420</t>
  </si>
  <si>
    <t>林瑞浩</t>
  </si>
  <si>
    <t>105901234500287</t>
  </si>
  <si>
    <t>杨南坚</t>
  </si>
  <si>
    <t>105901234500300</t>
  </si>
  <si>
    <t>汤洁民</t>
  </si>
  <si>
    <t>105901234501808</t>
  </si>
  <si>
    <t>张龙坤</t>
  </si>
  <si>
    <t>105901234500932</t>
  </si>
  <si>
    <t>袁楚杰</t>
  </si>
  <si>
    <t>105901234501288</t>
  </si>
  <si>
    <t>李文敬</t>
  </si>
  <si>
    <t>105901234500209</t>
  </si>
  <si>
    <t>高麟</t>
  </si>
  <si>
    <t>105901234501699</t>
  </si>
  <si>
    <t>谢志丹</t>
  </si>
  <si>
    <t>105901234500152</t>
  </si>
  <si>
    <t>王凯民</t>
  </si>
  <si>
    <t>105901234501386</t>
  </si>
  <si>
    <t>郭昊天</t>
  </si>
  <si>
    <t>105901234501390</t>
  </si>
  <si>
    <t>张继平</t>
  </si>
  <si>
    <t>105901234500256</t>
  </si>
  <si>
    <t>胡牧洲</t>
  </si>
  <si>
    <t>105901234501631</t>
  </si>
  <si>
    <t>黄荣拯</t>
  </si>
  <si>
    <t>105901234501540</t>
  </si>
  <si>
    <t>阮班怀</t>
  </si>
  <si>
    <t>105901234501879</t>
  </si>
  <si>
    <t>黎祖文</t>
  </si>
  <si>
    <t>105901234501098</t>
  </si>
  <si>
    <t>曾梓航</t>
  </si>
  <si>
    <t>105901234500182</t>
  </si>
  <si>
    <t>李雨松</t>
  </si>
  <si>
    <t>105901234500282</t>
  </si>
  <si>
    <t>黄尚斌</t>
  </si>
  <si>
    <t>105901234500537</t>
  </si>
  <si>
    <t>李陈华</t>
  </si>
  <si>
    <t>105901234500893</t>
  </si>
  <si>
    <t>林沛昭</t>
  </si>
  <si>
    <t>105901234500192</t>
  </si>
  <si>
    <t>郑帆</t>
  </si>
  <si>
    <t>105901234500514</t>
  </si>
  <si>
    <t>谢凯霖</t>
  </si>
  <si>
    <t>105901234500550</t>
  </si>
  <si>
    <t>林泽林</t>
  </si>
  <si>
    <t>105901234500558</t>
  </si>
  <si>
    <t>林巨闯</t>
  </si>
  <si>
    <t>105901234501405</t>
  </si>
  <si>
    <t>冯朝阳</t>
  </si>
  <si>
    <t>105901234500264</t>
  </si>
  <si>
    <t>钟俊鹏</t>
  </si>
  <si>
    <t>105901234500657</t>
  </si>
  <si>
    <t>谢文德</t>
  </si>
  <si>
    <t>105901234501621</t>
  </si>
  <si>
    <t>邱琪洁</t>
  </si>
  <si>
    <t>105901234500295</t>
  </si>
  <si>
    <t>叶晓彬</t>
  </si>
  <si>
    <t>105901234500435</t>
  </si>
  <si>
    <t>郑斯霖</t>
  </si>
  <si>
    <t>105901234501299</t>
  </si>
  <si>
    <t>薛志豪</t>
  </si>
  <si>
    <t>105901234501443</t>
  </si>
  <si>
    <t>徐天华</t>
  </si>
  <si>
    <t>105901234500211</t>
  </si>
  <si>
    <t>史家豪</t>
  </si>
  <si>
    <t>105901234500421</t>
  </si>
  <si>
    <t>曾文锋</t>
  </si>
  <si>
    <t>105901234500469</t>
  </si>
  <si>
    <t>朱嘉翔</t>
  </si>
  <si>
    <t>105901234500882</t>
  </si>
  <si>
    <t>贺瑞杰</t>
  </si>
  <si>
    <t>105901234501677</t>
  </si>
  <si>
    <t>石浩</t>
  </si>
  <si>
    <t>105901234501002</t>
  </si>
  <si>
    <t>戴志江</t>
  </si>
  <si>
    <t>105901234500599</t>
  </si>
  <si>
    <t>吕华彬</t>
  </si>
  <si>
    <t>105901234501739</t>
  </si>
  <si>
    <t>张雨薇</t>
  </si>
  <si>
    <t>105901234500484</t>
  </si>
  <si>
    <t>黄怡欣</t>
  </si>
  <si>
    <t>105901234500424</t>
  </si>
  <si>
    <t>李振远</t>
  </si>
  <si>
    <t>105901234500311</t>
  </si>
  <si>
    <t>陈杰</t>
  </si>
  <si>
    <t>105901234501329</t>
  </si>
  <si>
    <t>彭博韬</t>
  </si>
  <si>
    <t>105901234500862</t>
  </si>
  <si>
    <t>张钊奋</t>
  </si>
  <si>
    <t>105901234500202</t>
  </si>
  <si>
    <t>徐文宁</t>
  </si>
  <si>
    <t>105901234500135</t>
  </si>
  <si>
    <t>周余之</t>
  </si>
  <si>
    <t>105901234501346</t>
  </si>
  <si>
    <t>匡志钦</t>
  </si>
  <si>
    <t>105901234501305</t>
  </si>
  <si>
    <t>江志伟</t>
  </si>
  <si>
    <t>105901234500475</t>
  </si>
  <si>
    <t>周浩彬</t>
  </si>
  <si>
    <t>105901234500500</t>
  </si>
  <si>
    <t>杜玉琪</t>
  </si>
  <si>
    <t>105901234500674</t>
  </si>
  <si>
    <t>张宇迪</t>
  </si>
  <si>
    <t>105901234501466</t>
  </si>
  <si>
    <t>高旭</t>
  </si>
  <si>
    <t>105901234500445</t>
  </si>
  <si>
    <t>肖鹏飞</t>
  </si>
  <si>
    <t>105901234500298</t>
  </si>
  <si>
    <t>袁钦</t>
  </si>
  <si>
    <t>105901234501337</t>
  </si>
  <si>
    <t>黄煌</t>
  </si>
  <si>
    <t>105901234500168</t>
  </si>
  <si>
    <t>王凯</t>
  </si>
  <si>
    <t>105901234501777</t>
  </si>
  <si>
    <t>曾欣宇</t>
  </si>
  <si>
    <t>105901234500297</t>
  </si>
  <si>
    <t>陈宇豪</t>
  </si>
  <si>
    <t>105901234501534</t>
  </si>
  <si>
    <t>宋秉谦</t>
  </si>
  <si>
    <t>105901234500208</t>
  </si>
  <si>
    <t>刘洛其</t>
  </si>
  <si>
    <t>105901234500448</t>
  </si>
  <si>
    <t>李泽波</t>
  </si>
  <si>
    <t>105901234500732</t>
  </si>
  <si>
    <t>朱鹏辉</t>
  </si>
  <si>
    <t>105901234501776</t>
  </si>
  <si>
    <t>姚婷婷</t>
  </si>
  <si>
    <t>105901234500502</t>
  </si>
  <si>
    <t>钟岸洋</t>
  </si>
  <si>
    <t>105901234500461</t>
  </si>
  <si>
    <t>伦国文</t>
  </si>
  <si>
    <t>105901234501816</t>
  </si>
  <si>
    <t>谢雨欣</t>
  </si>
  <si>
    <t>105901234501394</t>
  </si>
  <si>
    <t>刘瑶锋</t>
  </si>
  <si>
    <t>105901234500201</t>
  </si>
  <si>
    <t>彭荣煊</t>
  </si>
  <si>
    <t>105901234500532</t>
  </si>
  <si>
    <t>蔡文珠</t>
  </si>
  <si>
    <t>105901234500474</t>
  </si>
  <si>
    <t>陈栩明</t>
  </si>
  <si>
    <t>105901234500225</t>
  </si>
  <si>
    <t>李臻</t>
  </si>
  <si>
    <t>105901234501445</t>
  </si>
  <si>
    <t>刘继康</t>
  </si>
  <si>
    <t>105901234500858</t>
  </si>
  <si>
    <t>江佳珉</t>
  </si>
  <si>
    <t>105901234500748</t>
  </si>
  <si>
    <t>屈洋东</t>
  </si>
  <si>
    <t>105901234501403</t>
  </si>
  <si>
    <t>孙远博</t>
  </si>
  <si>
    <t>105901234500137</t>
  </si>
  <si>
    <t>谢灵杰</t>
  </si>
  <si>
    <t>105901234500164</t>
  </si>
  <si>
    <t>施泽霖</t>
  </si>
  <si>
    <t>105901234501788</t>
  </si>
  <si>
    <t>隆滔</t>
  </si>
  <si>
    <t>105901234501461</t>
  </si>
  <si>
    <t>程浩</t>
  </si>
  <si>
    <t>105901234501837</t>
  </si>
  <si>
    <t>龚云飞</t>
  </si>
  <si>
    <t>105901234500764</t>
  </si>
  <si>
    <t>胡靖宇</t>
  </si>
  <si>
    <t>105901234500161</t>
  </si>
  <si>
    <t>高叶浪</t>
  </si>
  <si>
    <t>105901234500504</t>
  </si>
  <si>
    <t>祁民浩</t>
  </si>
  <si>
    <t>105901234501725</t>
  </si>
  <si>
    <t>王硕</t>
  </si>
  <si>
    <t>105901234500602</t>
  </si>
  <si>
    <t>梁卓洛</t>
  </si>
  <si>
    <t>105901234500242</t>
  </si>
  <si>
    <t>赖广权</t>
  </si>
  <si>
    <t>105901234500409</t>
  </si>
  <si>
    <t>余炯栋</t>
  </si>
  <si>
    <t>105901234500482</t>
  </si>
  <si>
    <t>叶荣杭</t>
  </si>
  <si>
    <t>105901234500717</t>
  </si>
  <si>
    <t>柳淦洪</t>
  </si>
  <si>
    <t>105901234500306</t>
  </si>
  <si>
    <t>卢静霞</t>
  </si>
  <si>
    <t>105901234500173</t>
  </si>
  <si>
    <t>徐广鑫</t>
  </si>
  <si>
    <t>105901234500768</t>
  </si>
  <si>
    <t>李锦华</t>
  </si>
  <si>
    <t>105901234501704</t>
  </si>
  <si>
    <t>曹远鹏</t>
  </si>
  <si>
    <t>105901234500197</t>
  </si>
  <si>
    <t>容海</t>
  </si>
  <si>
    <t>105901234501272</t>
  </si>
  <si>
    <t>宋文霖</t>
  </si>
  <si>
    <t>105901234500118</t>
  </si>
  <si>
    <t>谢嘉东</t>
  </si>
  <si>
    <t>105901234500923</t>
  </si>
  <si>
    <t>丘润</t>
  </si>
  <si>
    <t>105901234500790</t>
  </si>
  <si>
    <t>郭超然</t>
  </si>
  <si>
    <t>105901234501563</t>
  </si>
  <si>
    <t>梁沐</t>
  </si>
  <si>
    <t>105901234501219</t>
  </si>
  <si>
    <t>韩仁杰</t>
  </si>
  <si>
    <t>105901234501379</t>
  </si>
  <si>
    <t>李子豪</t>
  </si>
  <si>
    <t>105901234500323</t>
  </si>
  <si>
    <t>严雍</t>
  </si>
  <si>
    <t>105901234500114</t>
  </si>
  <si>
    <t>吴坤鑫</t>
  </si>
  <si>
    <t>105901234501651</t>
  </si>
  <si>
    <t>雷宇康</t>
  </si>
  <si>
    <t>105901234500493</t>
  </si>
  <si>
    <t>黄渤琅</t>
  </si>
  <si>
    <t>105901234500419</t>
  </si>
  <si>
    <t>刘汀</t>
  </si>
  <si>
    <t>105901234500203</t>
  </si>
  <si>
    <t>徐梓涛</t>
  </si>
  <si>
    <t>105901234501280</t>
  </si>
  <si>
    <t>万强</t>
  </si>
  <si>
    <t>105901234500968</t>
  </si>
  <si>
    <t>杨晓希</t>
  </si>
  <si>
    <t>105901234500844</t>
  </si>
  <si>
    <t>肖晓绵</t>
  </si>
  <si>
    <t>105901234500223</t>
  </si>
  <si>
    <t>屈泓廷</t>
  </si>
  <si>
    <t>105901234500487</t>
  </si>
  <si>
    <t>陈俊</t>
  </si>
  <si>
    <t>105901234501555</t>
  </si>
  <si>
    <t>唐雪舟</t>
  </si>
  <si>
    <t>105901234500412</t>
  </si>
  <si>
    <t>王泽挺</t>
  </si>
  <si>
    <t>105901234500456</t>
  </si>
  <si>
    <t>张洪芊</t>
  </si>
  <si>
    <t>105901234501188</t>
  </si>
  <si>
    <t>邓尤幸助</t>
  </si>
  <si>
    <t>105901234500924</t>
  </si>
  <si>
    <t>龙琛</t>
  </si>
  <si>
    <t>105901234501129</t>
  </si>
  <si>
    <t>周星辰</t>
  </si>
  <si>
    <t>105901234500714</t>
  </si>
  <si>
    <t>李泽铭</t>
  </si>
  <si>
    <t>105901234501079</t>
  </si>
  <si>
    <t>李炜鑫</t>
  </si>
  <si>
    <t>105901234500735</t>
  </si>
  <si>
    <t>鄢凯文</t>
  </si>
  <si>
    <t>105901234501688</t>
  </si>
  <si>
    <t>陈甜甜</t>
  </si>
  <si>
    <t>105901234501377</t>
  </si>
  <si>
    <t>杨鸿业</t>
  </si>
  <si>
    <t>105901234500175</t>
  </si>
  <si>
    <t>王钦</t>
  </si>
  <si>
    <t>105901234501279</t>
  </si>
  <si>
    <t>姚振</t>
  </si>
  <si>
    <t>105901234501661</t>
  </si>
  <si>
    <t>陈伟</t>
  </si>
  <si>
    <t>105901234501824</t>
  </si>
  <si>
    <t>苟天宇</t>
  </si>
  <si>
    <t>105901234501100</t>
  </si>
  <si>
    <t>姜迎春</t>
  </si>
  <si>
    <t>105901234500113</t>
  </si>
  <si>
    <t>张纾荣</t>
  </si>
  <si>
    <t>105901234500689</t>
  </si>
  <si>
    <t>卢荣濠</t>
  </si>
  <si>
    <t>105901234501317</t>
  </si>
  <si>
    <t>刘赢赢</t>
  </si>
  <si>
    <t>105901234500494</t>
  </si>
  <si>
    <t>洪梓轩</t>
  </si>
  <si>
    <t>105901234501439</t>
  </si>
  <si>
    <t>李来源</t>
  </si>
  <si>
    <t>105901234501146</t>
  </si>
  <si>
    <t>冯文亮</t>
  </si>
  <si>
    <t>105901234501003</t>
  </si>
  <si>
    <t>杜怡楠</t>
  </si>
  <si>
    <t>105901234501533</t>
  </si>
  <si>
    <t>万达</t>
  </si>
  <si>
    <t>105901234500556</t>
  </si>
  <si>
    <t>梁弘</t>
  </si>
  <si>
    <t>105901234500548</t>
  </si>
  <si>
    <t>刘洋</t>
  </si>
  <si>
    <t>105901234500680</t>
  </si>
  <si>
    <t>房景城</t>
  </si>
  <si>
    <t>105901234500543</t>
  </si>
  <si>
    <t>何胜林</t>
  </si>
  <si>
    <t>105901234501446</t>
  </si>
  <si>
    <t>高佳豪</t>
  </si>
  <si>
    <t>105901234501024</t>
  </si>
  <si>
    <t>胡林辉</t>
  </si>
  <si>
    <t>105901234500937</t>
  </si>
  <si>
    <t>林康鸿</t>
  </si>
  <si>
    <t>105901234500994</t>
  </si>
  <si>
    <t>陈志超</t>
  </si>
  <si>
    <t>105901234501617</t>
  </si>
  <si>
    <t>夏冰</t>
  </si>
  <si>
    <t>105901234500506</t>
  </si>
  <si>
    <t>曾尚希</t>
  </si>
  <si>
    <t>105901234501588</t>
  </si>
  <si>
    <t>周考</t>
  </si>
  <si>
    <t>105901234501432</t>
  </si>
  <si>
    <t>江小姗</t>
  </si>
  <si>
    <t>105901234500587</t>
  </si>
  <si>
    <t>朱子斌</t>
  </si>
  <si>
    <t>105901234501761</t>
  </si>
  <si>
    <t>陈义兴</t>
  </si>
  <si>
    <t>105901234500612</t>
  </si>
  <si>
    <t>冯宇祺</t>
  </si>
  <si>
    <t>105901234501634</t>
  </si>
  <si>
    <t>蒋聪</t>
  </si>
  <si>
    <t>105901234500894</t>
  </si>
  <si>
    <t>刘俊鑫</t>
  </si>
  <si>
    <t>105901234500604</t>
  </si>
  <si>
    <t>许康荣</t>
  </si>
  <si>
    <t>105901234500466</t>
  </si>
  <si>
    <t>唐显彬</t>
  </si>
  <si>
    <t>105901234501315</t>
  </si>
  <si>
    <t>彭焱鑫</t>
  </si>
  <si>
    <t>105901234501031</t>
  </si>
  <si>
    <t>施蔚然</t>
  </si>
  <si>
    <t>105901234500702</t>
  </si>
  <si>
    <t>欧阳国峰</t>
  </si>
  <si>
    <t>105901234500841</t>
  </si>
  <si>
    <t>叶松鑫</t>
  </si>
  <si>
    <t>105901234500254</t>
  </si>
  <si>
    <t>胡龙华</t>
  </si>
  <si>
    <t>105901234501347</t>
  </si>
  <si>
    <t>肖建</t>
  </si>
  <si>
    <t>105901234501150</t>
  </si>
  <si>
    <t>黄宇聪</t>
  </si>
  <si>
    <t>105901234500459</t>
  </si>
  <si>
    <t>林晓毅</t>
  </si>
  <si>
    <t>105901234500705</t>
  </si>
  <si>
    <t>黎儒正</t>
  </si>
  <si>
    <t>105901234500294</t>
  </si>
  <si>
    <t>李粤春</t>
  </si>
  <si>
    <t>105901234500213</t>
  </si>
  <si>
    <t>吴晓强</t>
  </si>
  <si>
    <t>105901234501772</t>
  </si>
  <si>
    <t>黄仕楠</t>
  </si>
  <si>
    <t>105901234500681</t>
  </si>
  <si>
    <t>李鹏腾</t>
  </si>
  <si>
    <t>105901234500583</t>
  </si>
  <si>
    <t>张声超</t>
  </si>
  <si>
    <t>105901234500503</t>
  </si>
  <si>
    <t>王攀</t>
  </si>
  <si>
    <t>105901234501620</t>
  </si>
  <si>
    <t>陈凯健</t>
  </si>
  <si>
    <t>105901234500495</t>
  </si>
  <si>
    <t>王思涵</t>
  </si>
  <si>
    <t>105901234500562</t>
  </si>
  <si>
    <t>曹俊杭</t>
  </si>
  <si>
    <t>105901234501005</t>
  </si>
  <si>
    <t>李平康</t>
  </si>
  <si>
    <t>105901234500154</t>
  </si>
  <si>
    <t>刘畅</t>
  </si>
  <si>
    <t>105901234501508</t>
  </si>
  <si>
    <t>喻鹏成</t>
  </si>
  <si>
    <t>105901234500417</t>
  </si>
  <si>
    <t>黄家威</t>
  </si>
  <si>
    <t>105901234501018</t>
  </si>
  <si>
    <t>樊小清</t>
  </si>
  <si>
    <t>105901234501335</t>
  </si>
  <si>
    <t>梁振兴</t>
  </si>
  <si>
    <t>105901234500529</t>
  </si>
  <si>
    <t>王侃</t>
  </si>
  <si>
    <t>105901234500829</t>
  </si>
  <si>
    <t>冯少城</t>
  </si>
  <si>
    <t>105901234501765</t>
  </si>
  <si>
    <t>杨帅</t>
  </si>
  <si>
    <t>105901234500535</t>
  </si>
  <si>
    <t>袁膺翔</t>
  </si>
  <si>
    <t>105901234500204</t>
  </si>
  <si>
    <t>梁宇耀</t>
  </si>
  <si>
    <t>105901234500729</t>
  </si>
  <si>
    <t>廖浩宏</t>
  </si>
  <si>
    <t>105901234501664</t>
  </si>
  <si>
    <t>陈润高</t>
  </si>
  <si>
    <t>105901234501769</t>
  </si>
  <si>
    <t>陈锐玲</t>
  </si>
  <si>
    <t>105901234500731</t>
  </si>
  <si>
    <t>詹杰文</t>
  </si>
  <si>
    <t>105901234500205</t>
  </si>
  <si>
    <t>徐嘉远</t>
  </si>
  <si>
    <t>105901234501254</t>
  </si>
  <si>
    <t>李逸飞</t>
  </si>
  <si>
    <t>105901234500128</t>
  </si>
  <si>
    <t>路璇</t>
  </si>
  <si>
    <t>105901234500946</t>
  </si>
  <si>
    <t>李子健</t>
  </si>
  <si>
    <t>105901234500325</t>
  </si>
  <si>
    <t>何佳锋</t>
  </si>
  <si>
    <t>105901234500520</t>
  </si>
  <si>
    <t>司徒嘉鹏</t>
  </si>
  <si>
    <t>105901234500089</t>
  </si>
  <si>
    <t>许梓晟</t>
  </si>
  <si>
    <t>计算机科学与技术</t>
  </si>
  <si>
    <t>105901234500982</t>
  </si>
  <si>
    <t>付志远</t>
  </si>
  <si>
    <t>105901234500082</t>
  </si>
  <si>
    <t>陈扬帆</t>
  </si>
  <si>
    <t>105901234501190</t>
  </si>
  <si>
    <t>董晴震</t>
  </si>
  <si>
    <t>105901234500094</t>
  </si>
  <si>
    <t>洪志博</t>
  </si>
  <si>
    <t>105901234501528</t>
  </si>
  <si>
    <t>王颖萍</t>
  </si>
  <si>
    <t>105901234501180</t>
  </si>
  <si>
    <t>姚旭洋</t>
  </si>
  <si>
    <t>105901234501382</t>
  </si>
  <si>
    <t>郑孟琦</t>
  </si>
  <si>
    <t>105901234501513</t>
  </si>
  <si>
    <t>聂金银</t>
  </si>
  <si>
    <t>105901234500871</t>
  </si>
  <si>
    <t>陈佛平</t>
  </si>
  <si>
    <t>105901234500038</t>
  </si>
  <si>
    <t>朱志杰</t>
  </si>
  <si>
    <t>105901234500740</t>
  </si>
  <si>
    <t>蔡旻</t>
  </si>
  <si>
    <t>105901234501208</t>
  </si>
  <si>
    <t>李安琪</t>
  </si>
  <si>
    <t>105901234500095</t>
  </si>
  <si>
    <t>黎晓燊</t>
  </si>
  <si>
    <t>105901234500672</t>
  </si>
  <si>
    <t>徐贵钊</t>
  </si>
  <si>
    <t>105901234500378</t>
  </si>
  <si>
    <t>谭嘉浩</t>
  </si>
  <si>
    <t>105901234501119</t>
  </si>
  <si>
    <t>张一帆</t>
  </si>
  <si>
    <t>105901234501362</t>
  </si>
  <si>
    <t>杨宗霖</t>
  </si>
  <si>
    <t>105901234501467</t>
  </si>
  <si>
    <t>赵江枫</t>
  </si>
  <si>
    <t>105901234500828</t>
  </si>
  <si>
    <t>黄冠南</t>
  </si>
  <si>
    <t>105901234501537</t>
  </si>
  <si>
    <t>陈尚思</t>
  </si>
  <si>
    <t>105901234500670</t>
  </si>
  <si>
    <t>梁展雄</t>
  </si>
  <si>
    <t>105901234500360</t>
  </si>
  <si>
    <t>钟韬</t>
  </si>
  <si>
    <t>105901234501737</t>
  </si>
  <si>
    <t>韦重羽</t>
  </si>
  <si>
    <t>105901234501211</t>
  </si>
  <si>
    <t>王勋</t>
  </si>
  <si>
    <t>105901234501429</t>
  </si>
  <si>
    <t>李超凡</t>
  </si>
  <si>
    <t>105901234500354</t>
  </si>
  <si>
    <t>谭剑嵘</t>
  </si>
  <si>
    <t>105901234500397</t>
  </si>
  <si>
    <t>苏炯坤</t>
  </si>
  <si>
    <t>105901234500725</t>
  </si>
  <si>
    <t>赖育荣</t>
  </si>
  <si>
    <t>105901234500895</t>
  </si>
  <si>
    <t>周颂坚</t>
  </si>
  <si>
    <t>105901234500081</t>
  </si>
  <si>
    <t>曹仲豪</t>
  </si>
  <si>
    <t>105901234501799</t>
  </si>
  <si>
    <t>袁葛</t>
  </si>
  <si>
    <t>105901234500971</t>
  </si>
  <si>
    <t>赵殿卿</t>
  </si>
  <si>
    <t>105901234500903</t>
  </si>
  <si>
    <t>李家豪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</si>
</sst>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0"/>
      <name val="Arial"/>
      <charset val="134"/>
    </font>
    <font>
      <sz val="10"/>
      <name val="等线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4" borderId="4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vertical="center"/>
    </xf>
    <xf numFmtId="49" fontId="0" fillId="0" borderId="0" xfId="0" applyNumberFormat="1"/>
    <xf numFmtId="176" fontId="0" fillId="0" borderId="0" xfId="0" applyNumberFormat="1"/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center" vertical="center" wrapText="1"/>
    </xf>
    <xf numFmtId="176" fontId="1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0">
    <dxf>
      <font>
        <name val="等线"/>
        <scheme val="none"/>
        <charset val="134"/>
        <family val="3"/>
        <strike val="0"/>
        <u val="none"/>
        <sz val="10"/>
        <color auto="1"/>
      </font>
      <numFmt numFmtId="49" formatCode="@"/>
      <alignment vertical="center"/>
    </dxf>
    <dxf>
      <font>
        <name val="等线"/>
        <scheme val="none"/>
        <charset val="134"/>
        <family val="3"/>
        <strike val="0"/>
        <u val="none"/>
        <sz val="10"/>
        <color auto="1"/>
      </font>
      <alignment vertical="center"/>
    </dxf>
    <dxf>
      <font>
        <name val="等线"/>
        <scheme val="none"/>
        <charset val="134"/>
        <family val="3"/>
        <b val="0"/>
        <i val="0"/>
        <strike val="0"/>
        <u val="none"/>
        <sz val="10"/>
        <color auto="1"/>
      </font>
      <alignment vertical="center"/>
    </dxf>
    <dxf>
      <font>
        <name val="等线"/>
        <scheme val="none"/>
        <charset val="134"/>
        <family val="3"/>
        <b val="0"/>
        <i val="0"/>
        <strike val="0"/>
        <u val="none"/>
        <sz val="10"/>
        <color auto="1"/>
      </font>
      <alignment vertical="center"/>
    </dxf>
    <dxf>
      <font>
        <name val="等线"/>
        <scheme val="none"/>
        <charset val="134"/>
        <family val="3"/>
        <b val="0"/>
        <i val="0"/>
        <strike val="0"/>
        <u val="none"/>
        <sz val="10"/>
        <color auto="1"/>
      </font>
      <alignment vertical="center"/>
    </dxf>
    <dxf>
      <font>
        <name val="等线"/>
        <scheme val="none"/>
        <charset val="134"/>
        <family val="3"/>
        <b val="0"/>
        <i val="0"/>
        <strike val="0"/>
        <u val="none"/>
        <sz val="10"/>
        <color auto="1"/>
      </font>
      <alignment vertical="center"/>
    </dxf>
    <dxf>
      <font>
        <name val="等线"/>
        <scheme val="none"/>
        <charset val="134"/>
        <family val="3"/>
        <b val="0"/>
        <i val="0"/>
        <strike val="0"/>
        <u val="none"/>
        <sz val="10"/>
        <color auto="1"/>
      </font>
      <alignment vertical="center"/>
    </dxf>
    <dxf>
      <font>
        <name val="等线"/>
        <scheme val="none"/>
        <charset val="134"/>
        <family val="3"/>
        <b val="0"/>
        <i val="0"/>
        <strike val="0"/>
        <u val="none"/>
        <sz val="10"/>
        <color auto="1"/>
      </font>
      <alignment vertical="center"/>
    </dxf>
    <dxf>
      <font>
        <name val="等线"/>
        <scheme val="none"/>
        <charset val="134"/>
        <family val="3"/>
        <b val="0"/>
        <i val="0"/>
        <strike val="0"/>
        <u val="none"/>
        <sz val="10"/>
        <color auto="1"/>
      </font>
      <alignment vertical="center"/>
    </dxf>
    <dxf>
      <font>
        <name val="等线"/>
        <scheme val="none"/>
        <charset val="134"/>
        <family val="3"/>
        <b val="0"/>
        <i val="0"/>
        <strike val="0"/>
        <u val="none"/>
        <sz val="10"/>
        <color auto="1"/>
      </font>
      <alignment vertical="center"/>
    </dxf>
    <dxf>
      <font>
        <name val="等线"/>
        <scheme val="none"/>
        <charset val="134"/>
        <family val="3"/>
        <b val="0"/>
        <i val="0"/>
        <strike val="0"/>
        <u val="none"/>
        <sz val="10"/>
        <color auto="1"/>
      </font>
      <alignment vertical="center"/>
    </dxf>
    <dxf>
      <font>
        <name val="等线"/>
        <scheme val="none"/>
        <charset val="134"/>
        <family val="3"/>
        <b val="0"/>
        <i val="0"/>
        <strike val="0"/>
        <u val="none"/>
        <sz val="10"/>
        <color auto="1"/>
      </font>
      <alignment vertical="center"/>
    </dxf>
    <dxf>
      <font>
        <name val="等线"/>
        <scheme val="none"/>
        <charset val="134"/>
        <family val="3"/>
        <strike val="0"/>
        <u val="none"/>
        <sz val="10"/>
        <color auto="1"/>
      </font>
      <alignment vertical="center"/>
    </dxf>
    <dxf>
      <font>
        <name val="等线"/>
        <scheme val="none"/>
        <charset val="134"/>
        <family val="3"/>
        <b val="0"/>
        <i val="0"/>
        <strike val="0"/>
        <u val="none"/>
        <sz val="10"/>
        <color auto="1"/>
      </font>
      <numFmt numFmtId="176" formatCode="0_ "/>
      <alignment vertical="center"/>
    </dxf>
    <dxf>
      <font>
        <name val="等线"/>
        <scheme val="none"/>
        <charset val="134"/>
        <family val="3"/>
        <strike val="0"/>
        <u val="none"/>
        <sz val="10"/>
        <color auto="1"/>
      </font>
      <numFmt numFmtId="176" formatCode="0_ "/>
      <alignment vertical="center"/>
    </dxf>
    <dxf>
      <font>
        <name val="等线"/>
        <scheme val="none"/>
        <charset val="134"/>
        <family val="3"/>
        <strike val="0"/>
        <u val="none"/>
        <sz val="10"/>
        <color auto="1"/>
      </font>
      <numFmt numFmtId="176" formatCode="0_ "/>
      <alignment vertical="center"/>
    </dxf>
    <dxf>
      <font>
        <name val="等线"/>
        <scheme val="none"/>
        <charset val="134"/>
        <family val="3"/>
        <strike val="0"/>
        <u val="none"/>
        <sz val="10"/>
        <color auto="1"/>
      </font>
      <numFmt numFmtId="176" formatCode="0_ "/>
      <alignment vertical="center"/>
    </dxf>
    <dxf>
      <font>
        <name val="等线"/>
        <scheme val="none"/>
        <charset val="134"/>
        <family val="3"/>
        <strike val="0"/>
        <u val="none"/>
        <sz val="10"/>
        <color auto="1"/>
      </font>
      <numFmt numFmtId="176" formatCode="0_ "/>
      <alignment vertical="center"/>
    </dxf>
    <dxf>
      <font>
        <name val="等线"/>
        <scheme val="none"/>
        <charset val="134"/>
        <family val="3"/>
        <strike val="0"/>
        <u val="none"/>
        <sz val="10"/>
        <color auto="1"/>
      </font>
      <alignment vertical="center"/>
    </dxf>
    <dxf>
      <font>
        <name val="等线"/>
        <scheme val="none"/>
        <charset val="134"/>
        <family val="3"/>
        <strike val="0"/>
        <u val="none"/>
        <sz val="10"/>
        <color auto="1"/>
      </font>
      <alignment vertical="center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inmips64\&#24494;&#20449;\WeChat%20Files\w597234159\FileStorage\File\2021-03\&#32771;&#29983;&#20449;&#2468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C1" t="str">
            <v>考生编号</v>
          </cell>
          <cell r="D1" t="str">
            <v>证件号码</v>
          </cell>
          <cell r="E1" t="str">
            <v>姓名</v>
          </cell>
          <cell r="F1" t="str">
            <v>性别</v>
          </cell>
          <cell r="G1" t="str">
            <v>毕业院校</v>
          </cell>
          <cell r="H1" t="str">
            <v>毕业专业</v>
          </cell>
          <cell r="I1" t="str">
            <v>毕业年月</v>
          </cell>
          <cell r="J1" t="str">
            <v>手机</v>
          </cell>
          <cell r="K1" t="str">
            <v>邮箱</v>
          </cell>
          <cell r="L1" t="str">
            <v>政治</v>
          </cell>
          <cell r="M1" t="str">
            <v>数学</v>
          </cell>
          <cell r="N1" t="str">
            <v>英语</v>
          </cell>
          <cell r="O1" t="str">
            <v>专业</v>
          </cell>
        </row>
        <row r="2">
          <cell r="C2" t="str">
            <v>105901234500089</v>
          </cell>
          <cell r="D2" t="str">
            <v>441702199908200032</v>
          </cell>
          <cell r="E2" t="str">
            <v>许梓晟</v>
          </cell>
          <cell r="F2" t="str">
            <v>男</v>
          </cell>
          <cell r="G2" t="str">
            <v>深圳大学</v>
          </cell>
          <cell r="H2" t="str">
            <v>药学</v>
          </cell>
          <cell r="I2" t="str">
            <v>202107</v>
          </cell>
          <cell r="J2" t="str">
            <v>17665401373</v>
          </cell>
          <cell r="K2" t="str">
            <v>dx4xv5@outlook.com</v>
          </cell>
          <cell r="L2">
            <v>76</v>
          </cell>
          <cell r="M2">
            <v>99</v>
          </cell>
          <cell r="N2">
            <v>75</v>
          </cell>
          <cell r="O2">
            <v>119</v>
          </cell>
        </row>
        <row r="3">
          <cell r="C3" t="str">
            <v>105901234500982</v>
          </cell>
          <cell r="D3" t="str">
            <v>370403199903016632</v>
          </cell>
          <cell r="E3" t="str">
            <v>付志远</v>
          </cell>
          <cell r="F3" t="str">
            <v>男</v>
          </cell>
          <cell r="G3" t="str">
            <v>天津工业大学</v>
          </cell>
          <cell r="H3" t="str">
            <v>材料科学与工程</v>
          </cell>
          <cell r="I3" t="str">
            <v>202107</v>
          </cell>
          <cell r="J3" t="str">
            <v>13963232745</v>
          </cell>
          <cell r="K3" t="str">
            <v>1710210303@tiangong.edu.cn</v>
          </cell>
          <cell r="L3">
            <v>74</v>
          </cell>
          <cell r="M3">
            <v>104</v>
          </cell>
          <cell r="N3">
            <v>71</v>
          </cell>
          <cell r="O3">
            <v>120</v>
          </cell>
        </row>
        <row r="4">
          <cell r="C4" t="str">
            <v>105901234500082</v>
          </cell>
          <cell r="D4" t="str">
            <v>440882199803183316</v>
          </cell>
          <cell r="E4" t="str">
            <v>陈扬帆</v>
          </cell>
          <cell r="F4" t="str">
            <v>男</v>
          </cell>
          <cell r="G4" t="str">
            <v>深圳大学</v>
          </cell>
          <cell r="H4" t="str">
            <v>微电子学</v>
          </cell>
          <cell r="I4" t="str">
            <v>201906</v>
          </cell>
          <cell r="J4" t="str">
            <v>13723749732</v>
          </cell>
          <cell r="K4" t="str">
            <v>3289033313@qq.com</v>
          </cell>
          <cell r="L4">
            <v>63</v>
          </cell>
          <cell r="M4">
            <v>128</v>
          </cell>
          <cell r="N4">
            <v>56</v>
          </cell>
          <cell r="O4">
            <v>117</v>
          </cell>
        </row>
        <row r="5">
          <cell r="C5" t="str">
            <v>105901234501180</v>
          </cell>
          <cell r="D5" t="str">
            <v>330382199808294311</v>
          </cell>
          <cell r="E5" t="str">
            <v>姚旭洋</v>
          </cell>
          <cell r="F5" t="str">
            <v>男</v>
          </cell>
          <cell r="G5" t="str">
            <v>温州大学瓯江学院</v>
          </cell>
          <cell r="H5" t="str">
            <v>计算机科学与技术</v>
          </cell>
          <cell r="I5" t="str">
            <v>202107</v>
          </cell>
          <cell r="J5" t="str">
            <v>15158725705</v>
          </cell>
          <cell r="K5" t="str">
            <v>957127719@qq.com</v>
          </cell>
          <cell r="L5">
            <v>70</v>
          </cell>
          <cell r="M5">
            <v>104</v>
          </cell>
          <cell r="N5">
            <v>65</v>
          </cell>
          <cell r="O5">
            <v>118</v>
          </cell>
        </row>
        <row r="6">
          <cell r="C6" t="str">
            <v>105901234501190</v>
          </cell>
          <cell r="D6" t="str">
            <v>342623199609153858</v>
          </cell>
          <cell r="E6" t="str">
            <v>董晴震</v>
          </cell>
          <cell r="F6" t="str">
            <v>男</v>
          </cell>
          <cell r="G6" t="str">
            <v>武汉大学</v>
          </cell>
          <cell r="H6" t="str">
            <v>热能与动力工程</v>
          </cell>
          <cell r="I6" t="str">
            <v>201806</v>
          </cell>
          <cell r="J6" t="str">
            <v>13476009347</v>
          </cell>
          <cell r="K6" t="str">
            <v>13476009347@163.com</v>
          </cell>
          <cell r="L6">
            <v>70</v>
          </cell>
          <cell r="M6">
            <v>97</v>
          </cell>
          <cell r="N6">
            <v>75</v>
          </cell>
          <cell r="O6">
            <v>115</v>
          </cell>
        </row>
        <row r="7">
          <cell r="C7" t="str">
            <v>105901234500038</v>
          </cell>
          <cell r="D7" t="str">
            <v>445224199602103015</v>
          </cell>
          <cell r="E7" t="str">
            <v>朱志杰</v>
          </cell>
          <cell r="F7" t="str">
            <v>男</v>
          </cell>
          <cell r="G7" t="str">
            <v>广东工业大学</v>
          </cell>
          <cell r="H7" t="str">
            <v>机械设计制造及其自动化</v>
          </cell>
          <cell r="I7" t="str">
            <v>201806</v>
          </cell>
          <cell r="J7" t="str">
            <v>16675444833</v>
          </cell>
          <cell r="K7" t="str">
            <v>417247993@qq.com</v>
          </cell>
          <cell r="L7">
            <v>72</v>
          </cell>
          <cell r="M7">
            <v>105</v>
          </cell>
          <cell r="N7">
            <v>63</v>
          </cell>
          <cell r="O7">
            <v>109</v>
          </cell>
        </row>
        <row r="8">
          <cell r="C8" t="str">
            <v>105901234500094</v>
          </cell>
          <cell r="D8" t="str">
            <v>445222199412110318</v>
          </cell>
          <cell r="E8" t="str">
            <v>洪志博</v>
          </cell>
          <cell r="F8" t="str">
            <v>男</v>
          </cell>
          <cell r="G8" t="str">
            <v>嘉应学院</v>
          </cell>
          <cell r="H8" t="str">
            <v>通信工程</v>
          </cell>
          <cell r="I8" t="str">
            <v>201706</v>
          </cell>
          <cell r="J8" t="str">
            <v>18813974265</v>
          </cell>
          <cell r="K8" t="str">
            <v>541959102@qq.com</v>
          </cell>
          <cell r="L8">
            <v>72</v>
          </cell>
          <cell r="M8">
            <v>84</v>
          </cell>
          <cell r="N8">
            <v>65</v>
          </cell>
          <cell r="O8">
            <v>128</v>
          </cell>
        </row>
        <row r="9">
          <cell r="C9" t="str">
            <v>105901234500095</v>
          </cell>
          <cell r="D9" t="str">
            <v>441621199911147352</v>
          </cell>
          <cell r="E9" t="str">
            <v>黎晓燊</v>
          </cell>
          <cell r="F9" t="str">
            <v>男</v>
          </cell>
          <cell r="G9" t="str">
            <v>深圳大学</v>
          </cell>
          <cell r="H9" t="str">
            <v>信息管理与信息系统</v>
          </cell>
          <cell r="I9" t="str">
            <v>202107</v>
          </cell>
          <cell r="J9" t="str">
            <v>17724604639</v>
          </cell>
          <cell r="K9" t="str">
            <v>1225210568@qq.com</v>
          </cell>
          <cell r="L9">
            <v>69</v>
          </cell>
          <cell r="M9">
            <v>111</v>
          </cell>
          <cell r="N9">
            <v>59</v>
          </cell>
          <cell r="O9">
            <v>109</v>
          </cell>
        </row>
        <row r="10">
          <cell r="C10" t="str">
            <v>105901234501513</v>
          </cell>
          <cell r="D10" t="str">
            <v>360723199812293124</v>
          </cell>
          <cell r="E10" t="str">
            <v>聂金银</v>
          </cell>
          <cell r="F10" t="str">
            <v>女</v>
          </cell>
          <cell r="G10" t="str">
            <v>华中师范大学</v>
          </cell>
          <cell r="H10" t="str">
            <v>计算机科学与技术</v>
          </cell>
          <cell r="I10" t="str">
            <v>202107</v>
          </cell>
          <cell r="J10" t="str">
            <v>17362994821</v>
          </cell>
          <cell r="K10" t="str">
            <v>1912589763@qq.com</v>
          </cell>
          <cell r="L10">
            <v>75</v>
          </cell>
          <cell r="M10">
            <v>87</v>
          </cell>
          <cell r="N10">
            <v>70</v>
          </cell>
          <cell r="O10">
            <v>116</v>
          </cell>
        </row>
        <row r="11">
          <cell r="C11" t="str">
            <v>105901234501528</v>
          </cell>
          <cell r="D11" t="str">
            <v>420102199908023120</v>
          </cell>
          <cell r="E11" t="str">
            <v>王颖萍</v>
          </cell>
          <cell r="F11" t="str">
            <v>女</v>
          </cell>
          <cell r="G11" t="str">
            <v>武汉科技大学</v>
          </cell>
          <cell r="H11" t="str">
            <v>信息安全</v>
          </cell>
          <cell r="I11" t="str">
            <v>202107</v>
          </cell>
          <cell r="J11" t="str">
            <v>15608654991</v>
          </cell>
          <cell r="K11" t="str">
            <v>1245918644@qq.com</v>
          </cell>
          <cell r="L11">
            <v>73</v>
          </cell>
          <cell r="M11">
            <v>94</v>
          </cell>
          <cell r="N11">
            <v>71</v>
          </cell>
          <cell r="O11">
            <v>110</v>
          </cell>
        </row>
        <row r="12">
          <cell r="C12" t="str">
            <v>105901234501537</v>
          </cell>
          <cell r="D12" t="str">
            <v>421302199606276925</v>
          </cell>
          <cell r="E12" t="str">
            <v>陈尚思</v>
          </cell>
          <cell r="F12" t="str">
            <v>女</v>
          </cell>
          <cell r="G12" t="str">
            <v>大连工业大学</v>
          </cell>
          <cell r="H12" t="str">
            <v>电子信息工程</v>
          </cell>
          <cell r="I12" t="str">
            <v>201806</v>
          </cell>
          <cell r="J12" t="str">
            <v>18672278231</v>
          </cell>
          <cell r="K12" t="str">
            <v>1458047967@qq.com</v>
          </cell>
          <cell r="L12">
            <v>79</v>
          </cell>
          <cell r="M12">
            <v>92</v>
          </cell>
          <cell r="N12">
            <v>70</v>
          </cell>
          <cell r="O12">
            <v>106</v>
          </cell>
        </row>
        <row r="13">
          <cell r="C13" t="str">
            <v>105901234500740</v>
          </cell>
          <cell r="D13" t="str">
            <v>442000199811295477</v>
          </cell>
          <cell r="E13" t="str">
            <v>蔡旻</v>
          </cell>
          <cell r="F13" t="str">
            <v>男</v>
          </cell>
          <cell r="G13" t="str">
            <v>北京语言大学</v>
          </cell>
          <cell r="H13" t="str">
            <v>翻译（本地化）</v>
          </cell>
          <cell r="I13" t="str">
            <v>202007</v>
          </cell>
          <cell r="J13" t="str">
            <v>19925972239</v>
          </cell>
          <cell r="K13" t="str">
            <v>henry_f_miller@163.com</v>
          </cell>
          <cell r="L13">
            <v>75</v>
          </cell>
          <cell r="M13">
            <v>77</v>
          </cell>
          <cell r="N13">
            <v>85</v>
          </cell>
          <cell r="O13">
            <v>106</v>
          </cell>
        </row>
        <row r="14">
          <cell r="C14" t="str">
            <v>105901234500871</v>
          </cell>
          <cell r="D14" t="str">
            <v>441322199705036475</v>
          </cell>
          <cell r="E14" t="str">
            <v>陈佛平</v>
          </cell>
          <cell r="F14" t="str">
            <v>男</v>
          </cell>
          <cell r="G14" t="str">
            <v>惠州学院</v>
          </cell>
          <cell r="H14" t="str">
            <v>软件工程</v>
          </cell>
          <cell r="I14" t="str">
            <v>202006</v>
          </cell>
          <cell r="J14" t="str">
            <v>15217815304</v>
          </cell>
          <cell r="K14" t="str">
            <v>504192390@qq.com</v>
          </cell>
          <cell r="L14">
            <v>67</v>
          </cell>
          <cell r="M14">
            <v>85</v>
          </cell>
          <cell r="N14">
            <v>70</v>
          </cell>
          <cell r="O14">
            <v>120</v>
          </cell>
        </row>
        <row r="15">
          <cell r="C15" t="str">
            <v>105901234501382</v>
          </cell>
          <cell r="D15" t="str">
            <v>350526199908190011</v>
          </cell>
          <cell r="E15" t="str">
            <v>郑孟琦</v>
          </cell>
          <cell r="F15" t="str">
            <v>男</v>
          </cell>
          <cell r="G15" t="str">
            <v>青岛科技大学</v>
          </cell>
          <cell r="H15" t="str">
            <v>机械工程及自动化</v>
          </cell>
          <cell r="I15" t="str">
            <v>202107</v>
          </cell>
          <cell r="J15" t="str">
            <v>17852322590</v>
          </cell>
          <cell r="K15" t="str">
            <v>zhengmq2010@163.com</v>
          </cell>
          <cell r="L15">
            <v>67</v>
          </cell>
          <cell r="M15">
            <v>100</v>
          </cell>
          <cell r="N15">
            <v>69</v>
          </cell>
          <cell r="O15">
            <v>105</v>
          </cell>
        </row>
        <row r="16">
          <cell r="C16" t="str">
            <v>105901234500672</v>
          </cell>
          <cell r="D16" t="str">
            <v>440981199703013714</v>
          </cell>
          <cell r="E16" t="str">
            <v>徐贵钊</v>
          </cell>
          <cell r="F16" t="str">
            <v>男</v>
          </cell>
          <cell r="G16" t="str">
            <v>汕头大学</v>
          </cell>
          <cell r="H16" t="str">
            <v>数学与应用数学</v>
          </cell>
          <cell r="I16" t="str">
            <v>202007</v>
          </cell>
          <cell r="J16" t="str">
            <v>13126050457</v>
          </cell>
          <cell r="K16" t="str">
            <v>873109424@qq.com</v>
          </cell>
          <cell r="L16">
            <v>62</v>
          </cell>
          <cell r="M16">
            <v>129</v>
          </cell>
          <cell r="N16">
            <v>51</v>
          </cell>
          <cell r="O16">
            <v>97</v>
          </cell>
        </row>
        <row r="17">
          <cell r="C17" t="str">
            <v>105901234501208</v>
          </cell>
          <cell r="D17" t="str">
            <v>445224199807091847</v>
          </cell>
          <cell r="E17" t="str">
            <v>李安琪</v>
          </cell>
          <cell r="F17" t="str">
            <v>女</v>
          </cell>
          <cell r="G17" t="str">
            <v>合肥工业大学</v>
          </cell>
          <cell r="H17" t="str">
            <v>计算机科学与技术</v>
          </cell>
          <cell r="I17" t="str">
            <v>202107</v>
          </cell>
          <cell r="J17" t="str">
            <v>15256576700</v>
          </cell>
          <cell r="K17" t="str">
            <v>angel_1950@163.com</v>
          </cell>
          <cell r="L17">
            <v>71</v>
          </cell>
          <cell r="M17">
            <v>88</v>
          </cell>
          <cell r="N17">
            <v>68</v>
          </cell>
          <cell r="O17">
            <v>110</v>
          </cell>
        </row>
        <row r="18">
          <cell r="C18" t="str">
            <v>105901234501362</v>
          </cell>
          <cell r="D18" t="str">
            <v>360781199905140059</v>
          </cell>
          <cell r="E18" t="str">
            <v>杨宗霖</v>
          </cell>
          <cell r="F18" t="str">
            <v>男</v>
          </cell>
          <cell r="G18" t="str">
            <v>江西师范大学</v>
          </cell>
          <cell r="H18" t="str">
            <v>计算机科学与技术</v>
          </cell>
          <cell r="I18" t="str">
            <v>202107</v>
          </cell>
          <cell r="J18" t="str">
            <v>18279707318</v>
          </cell>
          <cell r="K18" t="str">
            <v>2441568697@qq.com</v>
          </cell>
          <cell r="L18">
            <v>66</v>
          </cell>
          <cell r="M18">
            <v>114</v>
          </cell>
          <cell r="N18">
            <v>51</v>
          </cell>
          <cell r="O18">
            <v>105</v>
          </cell>
        </row>
        <row r="19">
          <cell r="C19" t="str">
            <v>105901234500971</v>
          </cell>
          <cell r="D19" t="str">
            <v>410728199801279892</v>
          </cell>
          <cell r="E19" t="str">
            <v>赵殿卿</v>
          </cell>
          <cell r="F19" t="str">
            <v>男</v>
          </cell>
          <cell r="G19" t="str">
            <v>天津大学</v>
          </cell>
          <cell r="H19" t="str">
            <v>建筑环境与设备工程</v>
          </cell>
          <cell r="I19" t="str">
            <v>201807</v>
          </cell>
          <cell r="J19" t="str">
            <v>13212082806</v>
          </cell>
          <cell r="K19" t="str">
            <v>1332097440@qq.com</v>
          </cell>
          <cell r="L19">
            <v>69</v>
          </cell>
          <cell r="M19">
            <v>97</v>
          </cell>
          <cell r="N19">
            <v>67</v>
          </cell>
          <cell r="O19">
            <v>101</v>
          </cell>
        </row>
        <row r="20">
          <cell r="C20" t="str">
            <v>105901234500378</v>
          </cell>
          <cell r="D20" t="str">
            <v>440107199803310911</v>
          </cell>
          <cell r="E20" t="str">
            <v>谭嘉浩</v>
          </cell>
          <cell r="F20" t="str">
            <v>男</v>
          </cell>
          <cell r="G20" t="str">
            <v>长江大学</v>
          </cell>
          <cell r="H20" t="str">
            <v>计算机科学与技术</v>
          </cell>
          <cell r="I20" t="str">
            <v>202006</v>
          </cell>
          <cell r="J20" t="str">
            <v>18925142513</v>
          </cell>
          <cell r="K20" t="str">
            <v>787992532@qq.com</v>
          </cell>
          <cell r="L20">
            <v>68</v>
          </cell>
          <cell r="M20">
            <v>84</v>
          </cell>
          <cell r="N20">
            <v>74</v>
          </cell>
          <cell r="O20">
            <v>107</v>
          </cell>
        </row>
        <row r="21">
          <cell r="C21" t="str">
            <v>105901234501119</v>
          </cell>
          <cell r="D21" t="str">
            <v>130404199908030611</v>
          </cell>
          <cell r="E21" t="str">
            <v>张一帆</v>
          </cell>
          <cell r="F21" t="str">
            <v>男</v>
          </cell>
          <cell r="G21" t="str">
            <v>哈尔滨工程大学</v>
          </cell>
          <cell r="H21" t="str">
            <v>数学与应用数学</v>
          </cell>
          <cell r="I21" t="str">
            <v>202107</v>
          </cell>
          <cell r="J21" t="str">
            <v>13223118905</v>
          </cell>
          <cell r="K21" t="str">
            <v>785584325@qq.com</v>
          </cell>
          <cell r="L21">
            <v>77</v>
          </cell>
          <cell r="M21">
            <v>103</v>
          </cell>
          <cell r="N21">
            <v>52</v>
          </cell>
          <cell r="O21">
            <v>101</v>
          </cell>
        </row>
        <row r="22">
          <cell r="C22" t="str">
            <v>105901234501467</v>
          </cell>
          <cell r="D22" t="str">
            <v>411722199602019150</v>
          </cell>
          <cell r="E22" t="str">
            <v>赵江枫</v>
          </cell>
          <cell r="F22" t="str">
            <v>男</v>
          </cell>
          <cell r="G22" t="str">
            <v>武汉大学</v>
          </cell>
          <cell r="H22" t="str">
            <v>物理学</v>
          </cell>
          <cell r="I22" t="str">
            <v>201906</v>
          </cell>
          <cell r="J22" t="str">
            <v>15629085910</v>
          </cell>
          <cell r="K22" t="str">
            <v>zhaojiangfeng1996@163.com</v>
          </cell>
          <cell r="L22">
            <v>75</v>
          </cell>
          <cell r="M22">
            <v>72</v>
          </cell>
          <cell r="N22">
            <v>71</v>
          </cell>
          <cell r="O22">
            <v>115</v>
          </cell>
        </row>
        <row r="23">
          <cell r="C23" t="str">
            <v>105901234501597</v>
          </cell>
          <cell r="D23" t="str">
            <v>430482199901300017</v>
          </cell>
          <cell r="E23" t="str">
            <v>周旭</v>
          </cell>
          <cell r="F23" t="str">
            <v>男</v>
          </cell>
          <cell r="G23" t="str">
            <v>湖南农业大学</v>
          </cell>
          <cell r="H23" t="str">
            <v>信息与计算科学</v>
          </cell>
          <cell r="I23" t="str">
            <v>202107</v>
          </cell>
          <cell r="J23" t="str">
            <v>18216074023</v>
          </cell>
          <cell r="K23" t="str">
            <v>2870550160@qq.com</v>
          </cell>
          <cell r="L23">
            <v>69</v>
          </cell>
          <cell r="M23">
            <v>122</v>
          </cell>
          <cell r="N23">
            <v>39</v>
          </cell>
          <cell r="O23">
            <v>103</v>
          </cell>
        </row>
        <row r="24">
          <cell r="C24" t="str">
            <v>105901234500360</v>
          </cell>
          <cell r="D24" t="str">
            <v>431103199812300014</v>
          </cell>
          <cell r="E24" t="str">
            <v>钟韬</v>
          </cell>
          <cell r="F24" t="str">
            <v>男</v>
          </cell>
          <cell r="G24" t="str">
            <v>广东工业大学</v>
          </cell>
          <cell r="H24" t="str">
            <v>计算机科学与技术</v>
          </cell>
          <cell r="I24" t="str">
            <v>202107</v>
          </cell>
          <cell r="J24" t="str">
            <v>18898362040</v>
          </cell>
          <cell r="K24" t="str">
            <v>912532642@qq.com</v>
          </cell>
          <cell r="L24">
            <v>76</v>
          </cell>
          <cell r="M24">
            <v>68</v>
          </cell>
          <cell r="N24">
            <v>65</v>
          </cell>
          <cell r="O24">
            <v>123</v>
          </cell>
        </row>
        <row r="25">
          <cell r="C25" t="str">
            <v>105901234500397</v>
          </cell>
          <cell r="D25" t="str">
            <v>441522199903061015</v>
          </cell>
          <cell r="E25" t="str">
            <v>苏炯坤</v>
          </cell>
          <cell r="F25" t="str">
            <v>男</v>
          </cell>
          <cell r="G25" t="str">
            <v>华南农业大学</v>
          </cell>
          <cell r="H25" t="str">
            <v>计算机科学与技术</v>
          </cell>
          <cell r="I25" t="str">
            <v>202107</v>
          </cell>
          <cell r="J25" t="str">
            <v>13642999758</v>
          </cell>
          <cell r="K25" t="str">
            <v>1349662964@qq.com</v>
          </cell>
          <cell r="L25">
            <v>70</v>
          </cell>
          <cell r="M25">
            <v>94</v>
          </cell>
          <cell r="N25">
            <v>67</v>
          </cell>
          <cell r="O25">
            <v>101</v>
          </cell>
        </row>
        <row r="26">
          <cell r="C26" t="str">
            <v>105901234501211</v>
          </cell>
          <cell r="D26" t="str">
            <v>410727199908039534</v>
          </cell>
          <cell r="E26" t="str">
            <v>王勋</v>
          </cell>
          <cell r="F26" t="str">
            <v>男</v>
          </cell>
          <cell r="G26" t="str">
            <v>安徽理工大学</v>
          </cell>
          <cell r="H26" t="str">
            <v>信息与计算科学</v>
          </cell>
          <cell r="I26" t="str">
            <v>202107</v>
          </cell>
          <cell r="J26" t="str">
            <v>17364310803</v>
          </cell>
          <cell r="K26" t="str">
            <v>1454453895@qq.com</v>
          </cell>
          <cell r="L26">
            <v>66</v>
          </cell>
          <cell r="M26">
            <v>112</v>
          </cell>
          <cell r="N26">
            <v>54</v>
          </cell>
          <cell r="O26">
            <v>100</v>
          </cell>
        </row>
        <row r="27">
          <cell r="C27" t="str">
            <v>105901234501429</v>
          </cell>
          <cell r="D27" t="str">
            <v>410202199510021516</v>
          </cell>
          <cell r="E27" t="str">
            <v>李超凡</v>
          </cell>
          <cell r="F27" t="str">
            <v>男</v>
          </cell>
          <cell r="G27" t="str">
            <v>国防科技大学</v>
          </cell>
          <cell r="H27" t="str">
            <v>应用气象学</v>
          </cell>
          <cell r="I27" t="str">
            <v>201806</v>
          </cell>
          <cell r="J27" t="str">
            <v>15651073200</v>
          </cell>
          <cell r="K27" t="str">
            <v>897111649@qq.com</v>
          </cell>
          <cell r="L27">
            <v>63</v>
          </cell>
          <cell r="M27">
            <v>103</v>
          </cell>
          <cell r="N27">
            <v>62</v>
          </cell>
          <cell r="O27">
            <v>99</v>
          </cell>
        </row>
        <row r="28">
          <cell r="C28" t="str">
            <v>105901234501737</v>
          </cell>
          <cell r="D28" t="str">
            <v>450102199805260516</v>
          </cell>
          <cell r="E28" t="str">
            <v>韦重羽</v>
          </cell>
          <cell r="F28" t="str">
            <v>男</v>
          </cell>
          <cell r="G28" t="str">
            <v>广西大学</v>
          </cell>
          <cell r="H28" t="str">
            <v>计算机科学与技术</v>
          </cell>
          <cell r="I28" t="str">
            <v>202006</v>
          </cell>
          <cell r="J28" t="str">
            <v>15678830157</v>
          </cell>
          <cell r="K28" t="str">
            <v>852317540@qq.com</v>
          </cell>
          <cell r="L28">
            <v>68</v>
          </cell>
          <cell r="M28">
            <v>76</v>
          </cell>
          <cell r="N28">
            <v>69</v>
          </cell>
          <cell r="O28">
            <v>114</v>
          </cell>
        </row>
        <row r="29">
          <cell r="C29" t="str">
            <v>105901234500895</v>
          </cell>
          <cell r="D29" t="str">
            <v>441900199609215611</v>
          </cell>
          <cell r="E29" t="str">
            <v>周颂坚</v>
          </cell>
          <cell r="F29" t="str">
            <v>男</v>
          </cell>
          <cell r="G29" t="str">
            <v>东莞理工学院</v>
          </cell>
          <cell r="H29" t="str">
            <v>软件工程</v>
          </cell>
          <cell r="I29" t="str">
            <v>202006</v>
          </cell>
          <cell r="J29" t="str">
            <v>13631785772</v>
          </cell>
          <cell r="K29" t="str">
            <v>872226263@qq.com</v>
          </cell>
          <cell r="L29">
            <v>66</v>
          </cell>
          <cell r="M29">
            <v>77</v>
          </cell>
          <cell r="N29">
            <v>61</v>
          </cell>
          <cell r="O29">
            <v>122</v>
          </cell>
        </row>
        <row r="30">
          <cell r="C30" t="str">
            <v>105901234500828</v>
          </cell>
          <cell r="D30" t="str">
            <v>44122319960725041X</v>
          </cell>
          <cell r="E30" t="str">
            <v>黄冠南</v>
          </cell>
          <cell r="F30" t="str">
            <v>男</v>
          </cell>
          <cell r="G30" t="str">
            <v>广东外语外贸大学</v>
          </cell>
          <cell r="H30" t="str">
            <v>广告学</v>
          </cell>
          <cell r="I30" t="str">
            <v>201906</v>
          </cell>
          <cell r="J30" t="str">
            <v>13250510725</v>
          </cell>
          <cell r="K30" t="str">
            <v>fiwaret@qq.com</v>
          </cell>
          <cell r="L30">
            <v>71</v>
          </cell>
          <cell r="M30">
            <v>74</v>
          </cell>
          <cell r="N30">
            <v>72</v>
          </cell>
          <cell r="O30">
            <v>106</v>
          </cell>
        </row>
        <row r="31">
          <cell r="C31" t="str">
            <v>105901234500354</v>
          </cell>
          <cell r="D31" t="str">
            <v>440702199904232319</v>
          </cell>
          <cell r="E31" t="str">
            <v>谭剑嵘</v>
          </cell>
          <cell r="F31" t="str">
            <v>男</v>
          </cell>
          <cell r="G31" t="str">
            <v>华南理工大学</v>
          </cell>
          <cell r="H31" t="str">
            <v>软件工程</v>
          </cell>
          <cell r="I31" t="str">
            <v>202107</v>
          </cell>
          <cell r="J31" t="str">
            <v>18138984196</v>
          </cell>
          <cell r="K31" t="str">
            <v>954689208@qq.com</v>
          </cell>
          <cell r="L31">
            <v>66</v>
          </cell>
          <cell r="M31">
            <v>81</v>
          </cell>
          <cell r="N31">
            <v>61</v>
          </cell>
          <cell r="O31">
            <v>114</v>
          </cell>
        </row>
        <row r="32">
          <cell r="C32" t="str">
            <v>105901234500725</v>
          </cell>
          <cell r="D32" t="str">
            <v>441424199905102252</v>
          </cell>
          <cell r="E32" t="str">
            <v>赖育荣</v>
          </cell>
          <cell r="F32" t="str">
            <v>男</v>
          </cell>
          <cell r="G32" t="str">
            <v>深圳大学</v>
          </cell>
          <cell r="H32" t="str">
            <v>应用物理学</v>
          </cell>
          <cell r="I32" t="str">
            <v>202006</v>
          </cell>
          <cell r="J32" t="str">
            <v>18316793018</v>
          </cell>
          <cell r="K32" t="str">
            <v>1453918886@qq.com</v>
          </cell>
          <cell r="L32">
            <v>70</v>
          </cell>
          <cell r="M32">
            <v>94</v>
          </cell>
          <cell r="N32">
            <v>57</v>
          </cell>
          <cell r="O32">
            <v>101</v>
          </cell>
        </row>
        <row r="33">
          <cell r="C33" t="str">
            <v>105901234500903</v>
          </cell>
          <cell r="D33" t="str">
            <v>441602199809220411</v>
          </cell>
          <cell r="E33" t="str">
            <v>李家豪</v>
          </cell>
          <cell r="F33" t="str">
            <v>男</v>
          </cell>
          <cell r="G33" t="str">
            <v>东莞理工学院</v>
          </cell>
          <cell r="H33" t="str">
            <v>电气工程及其自动化</v>
          </cell>
          <cell r="I33" t="str">
            <v>202107</v>
          </cell>
          <cell r="J33" t="str">
            <v>13005578669</v>
          </cell>
          <cell r="K33" t="str">
            <v>lijiahao1313@163.com</v>
          </cell>
          <cell r="L33">
            <v>74</v>
          </cell>
          <cell r="M33">
            <v>84</v>
          </cell>
          <cell r="N33">
            <v>66</v>
          </cell>
          <cell r="O33">
            <v>95</v>
          </cell>
        </row>
        <row r="34">
          <cell r="C34" t="str">
            <v>105901234501593</v>
          </cell>
          <cell r="D34" t="str">
            <v>430405200001283517</v>
          </cell>
          <cell r="E34" t="str">
            <v>赵泽宇</v>
          </cell>
          <cell r="F34" t="str">
            <v>男</v>
          </cell>
          <cell r="G34" t="str">
            <v>吉首大学</v>
          </cell>
          <cell r="H34" t="str">
            <v>信息科学技术</v>
          </cell>
          <cell r="I34" t="str">
            <v>202107</v>
          </cell>
          <cell r="J34" t="str">
            <v>18229200036</v>
          </cell>
          <cell r="K34" t="str">
            <v>2842096542@qq.com</v>
          </cell>
          <cell r="L34">
            <v>75</v>
          </cell>
          <cell r="M34">
            <v>99</v>
          </cell>
          <cell r="N34">
            <v>47</v>
          </cell>
          <cell r="O34">
            <v>97</v>
          </cell>
        </row>
        <row r="35">
          <cell r="C35" t="str">
            <v>105901234500670</v>
          </cell>
          <cell r="D35" t="str">
            <v>440902199708270415</v>
          </cell>
          <cell r="E35" t="str">
            <v>梁展雄</v>
          </cell>
          <cell r="F35" t="str">
            <v>男</v>
          </cell>
          <cell r="G35" t="str">
            <v>长春理工大学</v>
          </cell>
          <cell r="H35" t="str">
            <v>机械电子工程</v>
          </cell>
          <cell r="I35" t="str">
            <v>202006</v>
          </cell>
          <cell r="J35" t="str">
            <v>15706617698</v>
          </cell>
          <cell r="K35" t="str">
            <v>756247348@qq.com</v>
          </cell>
          <cell r="L35">
            <v>74</v>
          </cell>
          <cell r="M35">
            <v>77</v>
          </cell>
          <cell r="N35">
            <v>59</v>
          </cell>
          <cell r="O35">
            <v>106</v>
          </cell>
        </row>
        <row r="36">
          <cell r="C36" t="str">
            <v>105901234501589</v>
          </cell>
          <cell r="D36" t="str">
            <v>460103199903040013</v>
          </cell>
          <cell r="E36" t="str">
            <v>黄春晖</v>
          </cell>
          <cell r="F36" t="str">
            <v>男</v>
          </cell>
          <cell r="G36" t="str">
            <v>湘潭大学</v>
          </cell>
          <cell r="H36" t="str">
            <v>计算机科学与技术</v>
          </cell>
          <cell r="I36" t="str">
            <v>202107</v>
          </cell>
          <cell r="J36" t="str">
            <v>18569078599</v>
          </cell>
          <cell r="K36" t="str">
            <v>1179487664@qq.com</v>
          </cell>
          <cell r="L36">
            <v>78</v>
          </cell>
          <cell r="M36">
            <v>84</v>
          </cell>
          <cell r="N36">
            <v>37</v>
          </cell>
          <cell r="O36">
            <v>117</v>
          </cell>
        </row>
        <row r="37">
          <cell r="C37" t="str">
            <v>105901234501630</v>
          </cell>
          <cell r="D37" t="str">
            <v>360734199909194711</v>
          </cell>
          <cell r="E37" t="str">
            <v>刘增鑫</v>
          </cell>
          <cell r="F37" t="str">
            <v>男</v>
          </cell>
          <cell r="G37" t="str">
            <v>湖南科技大学</v>
          </cell>
          <cell r="H37" t="str">
            <v>网络工程</v>
          </cell>
          <cell r="I37" t="str">
            <v>202107</v>
          </cell>
          <cell r="J37" t="str">
            <v>17779763687</v>
          </cell>
          <cell r="K37" t="str">
            <v>2597619605@qq.com</v>
          </cell>
          <cell r="L37">
            <v>64</v>
          </cell>
          <cell r="M37">
            <v>98</v>
          </cell>
          <cell r="N37">
            <v>46</v>
          </cell>
          <cell r="O37">
            <v>107</v>
          </cell>
        </row>
        <row r="38">
          <cell r="C38" t="str">
            <v>105901234501655</v>
          </cell>
          <cell r="D38" t="str">
            <v>430421199805167970</v>
          </cell>
          <cell r="E38" t="str">
            <v>谢威</v>
          </cell>
          <cell r="F38" t="str">
            <v>男</v>
          </cell>
          <cell r="G38" t="str">
            <v>长沙理工大学</v>
          </cell>
          <cell r="H38" t="str">
            <v>计算机科学与技术</v>
          </cell>
          <cell r="I38" t="str">
            <v>202006</v>
          </cell>
          <cell r="J38" t="str">
            <v>17673119237</v>
          </cell>
          <cell r="K38" t="str">
            <v>1459963321@qq.com</v>
          </cell>
          <cell r="L38">
            <v>64</v>
          </cell>
          <cell r="M38">
            <v>107</v>
          </cell>
          <cell r="N38">
            <v>43</v>
          </cell>
          <cell r="O38">
            <v>100</v>
          </cell>
        </row>
        <row r="39">
          <cell r="C39" t="str">
            <v>105901234501887</v>
          </cell>
          <cell r="D39" t="str">
            <v>431281199904292212</v>
          </cell>
          <cell r="E39" t="str">
            <v>向刚</v>
          </cell>
          <cell r="F39" t="str">
            <v>男</v>
          </cell>
          <cell r="G39" t="str">
            <v>青海师范大学</v>
          </cell>
          <cell r="H39" t="str">
            <v>物联网工程</v>
          </cell>
          <cell r="I39" t="str">
            <v>202106</v>
          </cell>
          <cell r="J39" t="str">
            <v>13037454079</v>
          </cell>
          <cell r="K39" t="str">
            <v>1434751776@qq.com</v>
          </cell>
          <cell r="L39">
            <v>71</v>
          </cell>
          <cell r="M39">
            <v>76</v>
          </cell>
          <cell r="N39">
            <v>74</v>
          </cell>
          <cell r="O39">
            <v>90</v>
          </cell>
        </row>
        <row r="40">
          <cell r="C40" t="str">
            <v>105901234501873</v>
          </cell>
          <cell r="D40" t="str">
            <v>610103199707172017</v>
          </cell>
          <cell r="E40" t="str">
            <v>卫俊杰</v>
          </cell>
          <cell r="F40" t="str">
            <v>男</v>
          </cell>
          <cell r="G40" t="str">
            <v>西安理工大学</v>
          </cell>
          <cell r="H40" t="str">
            <v>软件工程</v>
          </cell>
          <cell r="I40" t="str">
            <v>201906</v>
          </cell>
          <cell r="J40" t="str">
            <v>13186112538</v>
          </cell>
          <cell r="K40" t="str">
            <v>junjie_wei0717@163.com</v>
          </cell>
          <cell r="L40">
            <v>73</v>
          </cell>
          <cell r="M40">
            <v>73</v>
          </cell>
          <cell r="N40">
            <v>60</v>
          </cell>
          <cell r="O40">
            <v>104</v>
          </cell>
        </row>
        <row r="41">
          <cell r="C41" t="str">
            <v>105901234501862</v>
          </cell>
          <cell r="D41" t="str">
            <v>522101199808184030</v>
          </cell>
          <cell r="E41" t="str">
            <v>杨诚</v>
          </cell>
          <cell r="F41" t="str">
            <v>男</v>
          </cell>
          <cell r="G41" t="str">
            <v>西北工业大学</v>
          </cell>
          <cell r="H41" t="str">
            <v>计算机科学与技术</v>
          </cell>
          <cell r="I41" t="str">
            <v>202107</v>
          </cell>
          <cell r="J41" t="str">
            <v>13720581579</v>
          </cell>
          <cell r="K41" t="str">
            <v>772908350@qq.com</v>
          </cell>
          <cell r="L41">
            <v>69</v>
          </cell>
          <cell r="M41">
            <v>87</v>
          </cell>
          <cell r="N41">
            <v>59</v>
          </cell>
          <cell r="O41">
            <v>94</v>
          </cell>
        </row>
        <row r="42">
          <cell r="C42" t="str">
            <v>105901234501266</v>
          </cell>
          <cell r="D42" t="str">
            <v>360428199912010019</v>
          </cell>
          <cell r="E42" t="str">
            <v>程轲</v>
          </cell>
          <cell r="F42" t="str">
            <v>男</v>
          </cell>
          <cell r="G42" t="str">
            <v>南昌航空大学</v>
          </cell>
          <cell r="H42" t="str">
            <v>数学与应用数学</v>
          </cell>
          <cell r="I42" t="str">
            <v>202107</v>
          </cell>
          <cell r="J42" t="str">
            <v>13077944049</v>
          </cell>
          <cell r="K42" t="str">
            <v>qq1252209800@hotmail.com</v>
          </cell>
          <cell r="L42">
            <v>64</v>
          </cell>
          <cell r="M42">
            <v>92</v>
          </cell>
          <cell r="N42">
            <v>54</v>
          </cell>
          <cell r="O42">
            <v>98</v>
          </cell>
        </row>
        <row r="43">
          <cell r="C43" t="str">
            <v>105901234500578</v>
          </cell>
          <cell r="D43" t="str">
            <v>450821199707030415</v>
          </cell>
          <cell r="E43" t="str">
            <v>朱泷钊</v>
          </cell>
          <cell r="F43" t="str">
            <v>男</v>
          </cell>
          <cell r="G43" t="str">
            <v>辽宁工程技术大学</v>
          </cell>
          <cell r="H43" t="str">
            <v>计算机科学与技术</v>
          </cell>
          <cell r="I43" t="str">
            <v>201907</v>
          </cell>
          <cell r="J43" t="str">
            <v>13798256918</v>
          </cell>
          <cell r="K43" t="str">
            <v>646996726@qq.com</v>
          </cell>
          <cell r="L43">
            <v>59</v>
          </cell>
          <cell r="M43">
            <v>99</v>
          </cell>
          <cell r="N43">
            <v>44</v>
          </cell>
          <cell r="O43">
            <v>104</v>
          </cell>
        </row>
        <row r="44">
          <cell r="C44" t="str">
            <v>105901234500081</v>
          </cell>
          <cell r="D44" t="str">
            <v>440603199803284516</v>
          </cell>
          <cell r="E44" t="str">
            <v>曹仲豪</v>
          </cell>
          <cell r="F44" t="str">
            <v>男</v>
          </cell>
          <cell r="G44" t="str">
            <v>深圳大学</v>
          </cell>
          <cell r="H44" t="str">
            <v>计算机科学与技术</v>
          </cell>
          <cell r="I44" t="str">
            <v>202107</v>
          </cell>
          <cell r="J44" t="str">
            <v>18029303916</v>
          </cell>
          <cell r="K44" t="str">
            <v>1119758997@qq.com</v>
          </cell>
          <cell r="L44">
            <v>60</v>
          </cell>
          <cell r="M44">
            <v>67</v>
          </cell>
          <cell r="N44">
            <v>62</v>
          </cell>
          <cell r="O44">
            <v>116</v>
          </cell>
        </row>
        <row r="45">
          <cell r="C45" t="str">
            <v>105901234501799</v>
          </cell>
          <cell r="D45" t="str">
            <v>510525199804186898</v>
          </cell>
          <cell r="E45" t="str">
            <v>袁葛</v>
          </cell>
          <cell r="F45" t="str">
            <v>男</v>
          </cell>
          <cell r="G45" t="str">
            <v>成都理工大学</v>
          </cell>
          <cell r="H45" t="str">
            <v>信息与计算科学</v>
          </cell>
          <cell r="I45" t="str">
            <v>202006</v>
          </cell>
          <cell r="J45" t="str">
            <v>13458735714</v>
          </cell>
          <cell r="K45" t="str">
            <v>1413357059@qq.com</v>
          </cell>
          <cell r="L45">
            <v>72</v>
          </cell>
          <cell r="M45">
            <v>72</v>
          </cell>
          <cell r="N45">
            <v>67</v>
          </cell>
          <cell r="O45">
            <v>91</v>
          </cell>
        </row>
        <row r="46">
          <cell r="C46" t="str">
            <v>105901234501701</v>
          </cell>
          <cell r="D46" t="str">
            <v>431027199902031511</v>
          </cell>
          <cell r="E46" t="str">
            <v>李声财</v>
          </cell>
          <cell r="F46" t="str">
            <v>男</v>
          </cell>
          <cell r="G46" t="str">
            <v>新疆大学</v>
          </cell>
          <cell r="H46" t="str">
            <v>材料科学与工程</v>
          </cell>
          <cell r="I46" t="str">
            <v>202006</v>
          </cell>
          <cell r="J46" t="str">
            <v>13999295401</v>
          </cell>
          <cell r="K46" t="str">
            <v>lisc5211@163.com</v>
          </cell>
          <cell r="L46">
            <v>71</v>
          </cell>
          <cell r="M46">
            <v>86</v>
          </cell>
          <cell r="N46">
            <v>60</v>
          </cell>
          <cell r="O46">
            <v>84</v>
          </cell>
        </row>
        <row r="47">
          <cell r="C47" t="str">
            <v>105901234500901</v>
          </cell>
          <cell r="D47" t="str">
            <v>441581199603218818</v>
          </cell>
          <cell r="E47" t="str">
            <v>张泽初</v>
          </cell>
          <cell r="F47" t="str">
            <v>男</v>
          </cell>
          <cell r="G47" t="str">
            <v>东莞理工学院</v>
          </cell>
          <cell r="H47" t="str">
            <v>计算机科学与技术</v>
          </cell>
          <cell r="I47" t="str">
            <v>201906</v>
          </cell>
          <cell r="J47" t="str">
            <v>13538317565</v>
          </cell>
          <cell r="K47" t="str">
            <v>3314930998@qq.com</v>
          </cell>
          <cell r="L47">
            <v>74</v>
          </cell>
          <cell r="M47">
            <v>77</v>
          </cell>
          <cell r="N47">
            <v>56</v>
          </cell>
          <cell r="O47">
            <v>93</v>
          </cell>
        </row>
        <row r="48">
          <cell r="C48" t="str">
            <v>105901234501568</v>
          </cell>
          <cell r="D48" t="str">
            <v>420984199608074717</v>
          </cell>
          <cell r="E48" t="str">
            <v>段伟康</v>
          </cell>
          <cell r="F48" t="str">
            <v>男</v>
          </cell>
          <cell r="G48" t="str">
            <v>燕山大学</v>
          </cell>
          <cell r="H48" t="str">
            <v>电气工程及其自动化</v>
          </cell>
          <cell r="I48" t="str">
            <v>201906</v>
          </cell>
          <cell r="J48" t="str">
            <v>15623164200</v>
          </cell>
          <cell r="K48" t="str">
            <v>136298312@qq.com</v>
          </cell>
          <cell r="L48">
            <v>62</v>
          </cell>
          <cell r="M48">
            <v>90</v>
          </cell>
          <cell r="N48">
            <v>68</v>
          </cell>
          <cell r="O48">
            <v>80</v>
          </cell>
        </row>
        <row r="49">
          <cell r="C49" t="str">
            <v>105901234500907</v>
          </cell>
          <cell r="D49" t="str">
            <v>440883199702101138</v>
          </cell>
          <cell r="E49" t="str">
            <v>徐华杰</v>
          </cell>
          <cell r="F49" t="str">
            <v>男</v>
          </cell>
          <cell r="G49" t="str">
            <v>东莞理工学院</v>
          </cell>
          <cell r="H49" t="str">
            <v>计算机科学与技术</v>
          </cell>
          <cell r="I49" t="str">
            <v>202107</v>
          </cell>
          <cell r="J49" t="str">
            <v>15920593320</v>
          </cell>
          <cell r="K49" t="str">
            <v>1959224820@qq.com</v>
          </cell>
          <cell r="L49">
            <v>69</v>
          </cell>
          <cell r="M49">
            <v>58</v>
          </cell>
          <cell r="N49">
            <v>71</v>
          </cell>
          <cell r="O49">
            <v>100</v>
          </cell>
        </row>
        <row r="50">
          <cell r="C50" t="str">
            <v>105901234501714</v>
          </cell>
          <cell r="D50" t="str">
            <v>450921199910024825</v>
          </cell>
          <cell r="E50" t="str">
            <v>梁小霜</v>
          </cell>
          <cell r="F50" t="str">
            <v>女</v>
          </cell>
          <cell r="G50" t="str">
            <v>广西师范大学</v>
          </cell>
          <cell r="H50" t="str">
            <v>计算机科学与技术</v>
          </cell>
          <cell r="I50" t="str">
            <v>202107</v>
          </cell>
          <cell r="J50" t="str">
            <v>15778518622</v>
          </cell>
          <cell r="K50" t="str">
            <v>2041947608@qq.com</v>
          </cell>
          <cell r="L50">
            <v>76</v>
          </cell>
          <cell r="M50">
            <v>81</v>
          </cell>
          <cell r="N50">
            <v>55</v>
          </cell>
          <cell r="O50">
            <v>84</v>
          </cell>
        </row>
        <row r="51">
          <cell r="C51" t="str">
            <v>105901234501871</v>
          </cell>
          <cell r="D51" t="str">
            <v>511321199812307957</v>
          </cell>
          <cell r="E51" t="str">
            <v>衡益邦</v>
          </cell>
          <cell r="F51" t="str">
            <v>男</v>
          </cell>
          <cell r="G51" t="str">
            <v>长安大学</v>
          </cell>
          <cell r="H51" t="str">
            <v>计算机科学与技术</v>
          </cell>
          <cell r="I51" t="str">
            <v>202107</v>
          </cell>
          <cell r="J51" t="str">
            <v>17765014802</v>
          </cell>
          <cell r="K51" t="str">
            <v>yibang.heng@gmail.com</v>
          </cell>
          <cell r="L51">
            <v>63</v>
          </cell>
          <cell r="M51">
            <v>64</v>
          </cell>
          <cell r="N51">
            <v>61</v>
          </cell>
          <cell r="O51">
            <v>108</v>
          </cell>
        </row>
        <row r="52">
          <cell r="C52" t="str">
            <v>105901234500051</v>
          </cell>
          <cell r="D52" t="str">
            <v>445121199704095138</v>
          </cell>
          <cell r="E52" t="str">
            <v>孙豪文</v>
          </cell>
          <cell r="F52" t="str">
            <v>男</v>
          </cell>
          <cell r="G52" t="str">
            <v>兰州大学</v>
          </cell>
          <cell r="H52" t="str">
            <v>应用化学</v>
          </cell>
          <cell r="I52" t="str">
            <v>201906</v>
          </cell>
          <cell r="J52" t="str">
            <v>18609405138</v>
          </cell>
          <cell r="K52" t="str">
            <v>544050816@qq.com</v>
          </cell>
          <cell r="L52">
            <v>66</v>
          </cell>
          <cell r="M52">
            <v>70</v>
          </cell>
          <cell r="N52">
            <v>54</v>
          </cell>
          <cell r="O52">
            <v>105</v>
          </cell>
        </row>
        <row r="53">
          <cell r="C53" t="str">
            <v>105901234501674</v>
          </cell>
          <cell r="D53" t="str">
            <v>430521199901085233</v>
          </cell>
          <cell r="E53" t="str">
            <v>林彭壮汉</v>
          </cell>
          <cell r="F53" t="str">
            <v>男</v>
          </cell>
          <cell r="G53" t="str">
            <v>湖南农业大学</v>
          </cell>
          <cell r="H53" t="str">
            <v>信息与计算科学</v>
          </cell>
          <cell r="I53" t="str">
            <v>202006</v>
          </cell>
          <cell r="J53" t="str">
            <v>15173941416</v>
          </cell>
          <cell r="K53" t="str">
            <v>450657976@qq.com</v>
          </cell>
          <cell r="L53">
            <v>67</v>
          </cell>
          <cell r="M53">
            <v>80</v>
          </cell>
          <cell r="N53">
            <v>59</v>
          </cell>
          <cell r="O53">
            <v>89</v>
          </cell>
        </row>
        <row r="54">
          <cell r="C54" t="str">
            <v>105901234500139</v>
          </cell>
          <cell r="D54" t="str">
            <v>441521199805318810</v>
          </cell>
          <cell r="E54" t="str">
            <v>杨嘉庚</v>
          </cell>
          <cell r="F54" t="str">
            <v>男</v>
          </cell>
          <cell r="G54" t="str">
            <v>深圳大学</v>
          </cell>
          <cell r="H54" t="str">
            <v>计算机科学与技术</v>
          </cell>
          <cell r="I54" t="str">
            <v>202006</v>
          </cell>
          <cell r="J54" t="str">
            <v>13602650410</v>
          </cell>
          <cell r="K54" t="str">
            <v>960845952@qq.com</v>
          </cell>
          <cell r="L54">
            <v>76</v>
          </cell>
          <cell r="M54">
            <v>126</v>
          </cell>
          <cell r="N54">
            <v>71</v>
          </cell>
          <cell r="O54">
            <v>131</v>
          </cell>
        </row>
        <row r="55">
          <cell r="C55" t="str">
            <v>105901234500960</v>
          </cell>
          <cell r="D55" t="str">
            <v>441202199805050011</v>
          </cell>
          <cell r="E55" t="str">
            <v>张子鸣</v>
          </cell>
          <cell r="F55" t="str">
            <v>男</v>
          </cell>
          <cell r="G55" t="str">
            <v>北京邮电大学</v>
          </cell>
          <cell r="H55" t="str">
            <v>计算机科学与技术</v>
          </cell>
          <cell r="I55" t="str">
            <v>202107</v>
          </cell>
          <cell r="J55" t="str">
            <v>13435851980</v>
          </cell>
          <cell r="K55" t="str">
            <v>protectione055@foxmail.com</v>
          </cell>
          <cell r="L55">
            <v>75</v>
          </cell>
          <cell r="M55">
            <v>118</v>
          </cell>
          <cell r="N55">
            <v>76</v>
          </cell>
          <cell r="O55">
            <v>132</v>
          </cell>
        </row>
        <row r="56">
          <cell r="C56" t="str">
            <v>105901234500927</v>
          </cell>
          <cell r="D56" t="str">
            <v>445221199810067718</v>
          </cell>
          <cell r="E56" t="str">
            <v>江润本</v>
          </cell>
          <cell r="F56" t="str">
            <v>男</v>
          </cell>
          <cell r="G56" t="str">
            <v>东莞理工学院</v>
          </cell>
          <cell r="H56" t="str">
            <v>网络工程</v>
          </cell>
          <cell r="I56" t="str">
            <v>202107</v>
          </cell>
          <cell r="J56" t="str">
            <v>18998736137</v>
          </cell>
          <cell r="K56" t="str">
            <v>1397529360@qq.com</v>
          </cell>
          <cell r="L56">
            <v>80</v>
          </cell>
          <cell r="M56">
            <v>115</v>
          </cell>
          <cell r="N56">
            <v>71</v>
          </cell>
          <cell r="O56">
            <v>126</v>
          </cell>
        </row>
        <row r="57">
          <cell r="C57" t="str">
            <v>105901234501037</v>
          </cell>
          <cell r="D57" t="str">
            <v>140411199607084814</v>
          </cell>
          <cell r="E57" t="str">
            <v>肖荣钧</v>
          </cell>
          <cell r="F57" t="str">
            <v>男</v>
          </cell>
          <cell r="G57" t="str">
            <v>南华大学</v>
          </cell>
          <cell r="H57" t="str">
            <v>核工程与核技术</v>
          </cell>
          <cell r="I57" t="str">
            <v>201906</v>
          </cell>
          <cell r="J57" t="str">
            <v>15674708086</v>
          </cell>
          <cell r="K57" t="str">
            <v>15674708086@163.com</v>
          </cell>
          <cell r="L57">
            <v>70</v>
          </cell>
          <cell r="M57">
            <v>128</v>
          </cell>
          <cell r="N57">
            <v>70</v>
          </cell>
          <cell r="O57">
            <v>120</v>
          </cell>
        </row>
        <row r="58">
          <cell r="C58" t="str">
            <v>105901234501271</v>
          </cell>
          <cell r="D58" t="str">
            <v>360103200001101210</v>
          </cell>
          <cell r="E58" t="str">
            <v>胡悦</v>
          </cell>
          <cell r="F58" t="str">
            <v>男</v>
          </cell>
          <cell r="G58" t="str">
            <v>南昌大学</v>
          </cell>
          <cell r="H58" t="str">
            <v>软件工程</v>
          </cell>
          <cell r="I58" t="str">
            <v>202107</v>
          </cell>
          <cell r="J58" t="str">
            <v>17779112712</v>
          </cell>
          <cell r="K58" t="str">
            <v>2411070064@qq.com</v>
          </cell>
          <cell r="L58">
            <v>70</v>
          </cell>
          <cell r="M58">
            <v>119</v>
          </cell>
          <cell r="N58">
            <v>63</v>
          </cell>
          <cell r="O58">
            <v>134</v>
          </cell>
        </row>
        <row r="59">
          <cell r="C59" t="str">
            <v>105901234500888</v>
          </cell>
          <cell r="D59" t="str">
            <v>440883199802222914</v>
          </cell>
          <cell r="E59" t="str">
            <v>冼沛杰</v>
          </cell>
          <cell r="F59" t="str">
            <v>男</v>
          </cell>
          <cell r="G59" t="str">
            <v>惠州学院</v>
          </cell>
          <cell r="H59" t="str">
            <v>网络工程</v>
          </cell>
          <cell r="I59" t="str">
            <v>202106</v>
          </cell>
          <cell r="J59" t="str">
            <v>18218845722</v>
          </cell>
          <cell r="K59" t="str">
            <v>1270994432@qq.com</v>
          </cell>
          <cell r="L59">
            <v>78</v>
          </cell>
          <cell r="M59">
            <v>111</v>
          </cell>
          <cell r="N59">
            <v>65</v>
          </cell>
          <cell r="O59">
            <v>131</v>
          </cell>
        </row>
        <row r="60">
          <cell r="C60" t="str">
            <v>105901234500420</v>
          </cell>
          <cell r="D60" t="str">
            <v>441581199810235979</v>
          </cell>
          <cell r="E60" t="str">
            <v>林瑞浩</v>
          </cell>
          <cell r="F60" t="str">
            <v>男</v>
          </cell>
          <cell r="G60" t="str">
            <v>深圳大学</v>
          </cell>
          <cell r="H60" t="str">
            <v>计算机科学与技术</v>
          </cell>
          <cell r="I60" t="str">
            <v>202006</v>
          </cell>
          <cell r="J60" t="str">
            <v>13602661747</v>
          </cell>
          <cell r="K60" t="str">
            <v>1332635317@qq.com</v>
          </cell>
          <cell r="L60">
            <v>74</v>
          </cell>
          <cell r="M60">
            <v>138</v>
          </cell>
          <cell r="N60">
            <v>55</v>
          </cell>
          <cell r="O60">
            <v>117</v>
          </cell>
        </row>
        <row r="61">
          <cell r="C61" t="str">
            <v>105901234500986</v>
          </cell>
          <cell r="D61" t="str">
            <v>350128200002093553</v>
          </cell>
          <cell r="E61" t="str">
            <v>杨凡</v>
          </cell>
          <cell r="F61" t="str">
            <v>男</v>
          </cell>
          <cell r="G61" t="str">
            <v>天津工业大学</v>
          </cell>
          <cell r="H61" t="str">
            <v>计算机科学与技术</v>
          </cell>
          <cell r="I61" t="str">
            <v>202107</v>
          </cell>
          <cell r="J61" t="str">
            <v>13001323276</v>
          </cell>
          <cell r="K61" t="str">
            <v>303630948@qq.com</v>
          </cell>
          <cell r="L61">
            <v>71</v>
          </cell>
          <cell r="M61">
            <v>137</v>
          </cell>
          <cell r="N61">
            <v>64</v>
          </cell>
          <cell r="O61">
            <v>111</v>
          </cell>
        </row>
        <row r="62">
          <cell r="C62" t="str">
            <v>105901234501304</v>
          </cell>
          <cell r="D62" t="str">
            <v>360121199909297812</v>
          </cell>
          <cell r="E62" t="str">
            <v>邓子卿</v>
          </cell>
          <cell r="F62" t="str">
            <v>男</v>
          </cell>
          <cell r="G62" t="str">
            <v>南昌航空大学</v>
          </cell>
          <cell r="H62" t="str">
            <v>计算机科学与技术</v>
          </cell>
          <cell r="I62" t="str">
            <v>202107</v>
          </cell>
          <cell r="J62" t="str">
            <v>13970038930</v>
          </cell>
          <cell r="K62" t="str">
            <v>1578022047@qq.com</v>
          </cell>
          <cell r="L62">
            <v>75</v>
          </cell>
          <cell r="M62">
            <v>133</v>
          </cell>
          <cell r="N62">
            <v>57</v>
          </cell>
          <cell r="O62">
            <v>118</v>
          </cell>
        </row>
        <row r="63">
          <cell r="C63" t="str">
            <v>105901234500226</v>
          </cell>
          <cell r="D63" t="str">
            <v>420682199711060541</v>
          </cell>
          <cell r="E63" t="str">
            <v>贺颖婷</v>
          </cell>
          <cell r="F63" t="str">
            <v>女</v>
          </cell>
          <cell r="G63" t="str">
            <v>南京邮电大学</v>
          </cell>
          <cell r="H63" t="str">
            <v>网络工程</v>
          </cell>
          <cell r="I63" t="str">
            <v>202006</v>
          </cell>
          <cell r="J63" t="str">
            <v>13590302560</v>
          </cell>
          <cell r="K63" t="str">
            <v>916938057@qq.com</v>
          </cell>
          <cell r="L63">
            <v>72</v>
          </cell>
          <cell r="M63">
            <v>123</v>
          </cell>
          <cell r="N63">
            <v>70</v>
          </cell>
          <cell r="O63">
            <v>116</v>
          </cell>
        </row>
        <row r="64">
          <cell r="C64" t="str">
            <v>105901234500300</v>
          </cell>
          <cell r="D64" t="str">
            <v>430725199906231216</v>
          </cell>
          <cell r="E64" t="str">
            <v>汤洁民</v>
          </cell>
          <cell r="F64" t="str">
            <v>男</v>
          </cell>
          <cell r="G64" t="str">
            <v>深圳大学</v>
          </cell>
          <cell r="H64" t="str">
            <v>信息与计算科学</v>
          </cell>
          <cell r="I64" t="str">
            <v>202107</v>
          </cell>
          <cell r="J64" t="str">
            <v>13823564229</v>
          </cell>
          <cell r="K64" t="str">
            <v>1715797995@qq.com</v>
          </cell>
          <cell r="L64">
            <v>74</v>
          </cell>
          <cell r="M64">
            <v>114</v>
          </cell>
          <cell r="N64">
            <v>61</v>
          </cell>
          <cell r="O64">
            <v>129</v>
          </cell>
        </row>
        <row r="65">
          <cell r="C65" t="str">
            <v>105901234501539</v>
          </cell>
          <cell r="D65" t="str">
            <v>420602199712042511</v>
          </cell>
          <cell r="E65" t="str">
            <v>赵张毅</v>
          </cell>
          <cell r="F65" t="str">
            <v>男</v>
          </cell>
          <cell r="G65" t="str">
            <v>云南大学</v>
          </cell>
          <cell r="H65" t="str">
            <v>材料物理</v>
          </cell>
          <cell r="I65" t="str">
            <v>202007</v>
          </cell>
          <cell r="J65" t="str">
            <v>13797606171</v>
          </cell>
          <cell r="K65" t="str">
            <v>1834247480@qq.com</v>
          </cell>
          <cell r="L65">
            <v>67</v>
          </cell>
          <cell r="M65">
            <v>132</v>
          </cell>
          <cell r="N65">
            <v>60</v>
          </cell>
          <cell r="O65">
            <v>119</v>
          </cell>
        </row>
        <row r="66">
          <cell r="C66" t="str">
            <v>105901234500144</v>
          </cell>
          <cell r="D66" t="str">
            <v>33038219990513175X</v>
          </cell>
          <cell r="E66" t="str">
            <v>周卓铠</v>
          </cell>
          <cell r="F66" t="str">
            <v>男</v>
          </cell>
          <cell r="G66" t="str">
            <v>深圳大学</v>
          </cell>
          <cell r="H66" t="str">
            <v>计算机科学与技术</v>
          </cell>
          <cell r="I66" t="str">
            <v>202107</v>
          </cell>
          <cell r="J66" t="str">
            <v>13226068977</v>
          </cell>
          <cell r="K66" t="str">
            <v>825878562@qq.com</v>
          </cell>
          <cell r="L66">
            <v>77</v>
          </cell>
          <cell r="M66">
            <v>102</v>
          </cell>
          <cell r="N66">
            <v>68</v>
          </cell>
          <cell r="O66">
            <v>128</v>
          </cell>
        </row>
        <row r="67">
          <cell r="C67" t="str">
            <v>105901234501305</v>
          </cell>
          <cell r="D67" t="str">
            <v>362526199908160510</v>
          </cell>
          <cell r="E67" t="str">
            <v>江志伟</v>
          </cell>
          <cell r="F67" t="str">
            <v>男</v>
          </cell>
          <cell r="G67" t="str">
            <v>江西财经大学</v>
          </cell>
          <cell r="H67" t="str">
            <v>软件工程</v>
          </cell>
          <cell r="I67" t="str">
            <v>202107</v>
          </cell>
          <cell r="J67" t="str">
            <v>18770002915</v>
          </cell>
          <cell r="K67" t="str">
            <v>2644958629@qq.com</v>
          </cell>
          <cell r="L67">
            <v>76</v>
          </cell>
          <cell r="M67">
            <v>106</v>
          </cell>
          <cell r="N67">
            <v>57</v>
          </cell>
          <cell r="O67">
            <v>135</v>
          </cell>
        </row>
        <row r="68">
          <cell r="C68" t="str">
            <v>105901234501390</v>
          </cell>
          <cell r="D68" t="str">
            <v>370902200007293013</v>
          </cell>
          <cell r="E68" t="str">
            <v>张继平</v>
          </cell>
          <cell r="F68" t="str">
            <v>男</v>
          </cell>
          <cell r="G68" t="str">
            <v>青岛科技大学</v>
          </cell>
          <cell r="H68" t="str">
            <v>新能源材料与器件</v>
          </cell>
          <cell r="I68" t="str">
            <v>202107</v>
          </cell>
          <cell r="J68" t="str">
            <v>15684739297</v>
          </cell>
          <cell r="K68" t="str">
            <v>605152276@qq.com</v>
          </cell>
          <cell r="L68">
            <v>72</v>
          </cell>
          <cell r="M68">
            <v>128</v>
          </cell>
          <cell r="N68">
            <v>60</v>
          </cell>
          <cell r="O68">
            <v>110</v>
          </cell>
        </row>
        <row r="69">
          <cell r="C69" t="str">
            <v>105901234501699</v>
          </cell>
          <cell r="D69" t="str">
            <v>432502199708027616</v>
          </cell>
          <cell r="E69" t="str">
            <v>谢志丹</v>
          </cell>
          <cell r="F69" t="str">
            <v>男</v>
          </cell>
          <cell r="G69" t="str">
            <v>江苏科技大学</v>
          </cell>
          <cell r="H69" t="str">
            <v>物联网工程</v>
          </cell>
          <cell r="I69" t="str">
            <v>202006</v>
          </cell>
          <cell r="J69" t="str">
            <v>18711816452</v>
          </cell>
          <cell r="K69" t="str">
            <v>1003712399@qq.com</v>
          </cell>
          <cell r="L69">
            <v>76</v>
          </cell>
          <cell r="M69">
            <v>116</v>
          </cell>
          <cell r="N69">
            <v>48</v>
          </cell>
          <cell r="O69">
            <v>129</v>
          </cell>
        </row>
        <row r="70">
          <cell r="C70" t="str">
            <v>105901234501739</v>
          </cell>
          <cell r="D70" t="str">
            <v>420582199603263186</v>
          </cell>
          <cell r="E70" t="str">
            <v>张雨薇</v>
          </cell>
          <cell r="F70" t="str">
            <v>女</v>
          </cell>
          <cell r="G70" t="str">
            <v>武汉大学</v>
          </cell>
          <cell r="H70" t="str">
            <v>电气工程及其自动化</v>
          </cell>
          <cell r="I70" t="str">
            <v>201806</v>
          </cell>
          <cell r="J70" t="str">
            <v>13163282797</v>
          </cell>
          <cell r="K70" t="str">
            <v>1198871947@qq.com</v>
          </cell>
          <cell r="L70">
            <v>68</v>
          </cell>
          <cell r="M70">
            <v>134</v>
          </cell>
          <cell r="N70">
            <v>59</v>
          </cell>
          <cell r="O70">
            <v>108</v>
          </cell>
        </row>
        <row r="71">
          <cell r="C71" t="str">
            <v>105901234500311</v>
          </cell>
          <cell r="D71" t="str">
            <v>440203199904141512</v>
          </cell>
          <cell r="E71" t="str">
            <v>陈杰</v>
          </cell>
          <cell r="F71" t="str">
            <v>男</v>
          </cell>
          <cell r="G71" t="str">
            <v>深圳大学</v>
          </cell>
          <cell r="H71" t="str">
            <v>通信工程</v>
          </cell>
          <cell r="I71" t="str">
            <v>202107</v>
          </cell>
          <cell r="J71" t="str">
            <v>18027739861</v>
          </cell>
          <cell r="K71" t="str">
            <v>852209023@qq.com</v>
          </cell>
          <cell r="L71">
            <v>71</v>
          </cell>
          <cell r="M71">
            <v>111</v>
          </cell>
          <cell r="N71">
            <v>73</v>
          </cell>
          <cell r="O71">
            <v>113</v>
          </cell>
        </row>
        <row r="72">
          <cell r="C72" t="str">
            <v>105901234500599</v>
          </cell>
          <cell r="D72" t="str">
            <v>440711199606013915</v>
          </cell>
          <cell r="E72" t="str">
            <v>吕华彬</v>
          </cell>
          <cell r="F72" t="str">
            <v>男</v>
          </cell>
          <cell r="G72" t="str">
            <v>广东技术师范大学</v>
          </cell>
          <cell r="H72" t="str">
            <v>物联网工程</v>
          </cell>
          <cell r="I72" t="str">
            <v>201906</v>
          </cell>
          <cell r="J72" t="str">
            <v>13611453794</v>
          </cell>
          <cell r="K72" t="str">
            <v>952471856@qq.com</v>
          </cell>
          <cell r="L72">
            <v>73</v>
          </cell>
          <cell r="M72">
            <v>101</v>
          </cell>
          <cell r="N72">
            <v>69</v>
          </cell>
          <cell r="O72">
            <v>125</v>
          </cell>
        </row>
        <row r="73">
          <cell r="C73" t="str">
            <v>105901234500256</v>
          </cell>
          <cell r="D73" t="str">
            <v>44030119971109031X</v>
          </cell>
          <cell r="E73" t="str">
            <v>胡牧洲</v>
          </cell>
          <cell r="F73" t="str">
            <v>男</v>
          </cell>
          <cell r="G73" t="str">
            <v>深圳大学</v>
          </cell>
          <cell r="H73" t="str">
            <v>光电子技术科学</v>
          </cell>
          <cell r="I73" t="str">
            <v>201906</v>
          </cell>
          <cell r="J73" t="str">
            <v>13682698577</v>
          </cell>
          <cell r="K73" t="str">
            <v>448036514@qq.com</v>
          </cell>
          <cell r="L73">
            <v>71</v>
          </cell>
          <cell r="M73">
            <v>90</v>
          </cell>
          <cell r="N73">
            <v>81</v>
          </cell>
          <cell r="O73">
            <v>125</v>
          </cell>
        </row>
        <row r="74">
          <cell r="C74" t="str">
            <v>105901234500287</v>
          </cell>
          <cell r="D74" t="str">
            <v>440882199712295734</v>
          </cell>
          <cell r="E74" t="str">
            <v>杨南坚</v>
          </cell>
          <cell r="F74" t="str">
            <v>男</v>
          </cell>
          <cell r="G74" t="str">
            <v>深圳大学</v>
          </cell>
          <cell r="H74" t="str">
            <v>软件工程</v>
          </cell>
          <cell r="I74" t="str">
            <v>202107</v>
          </cell>
          <cell r="J74" t="str">
            <v>15017381885</v>
          </cell>
          <cell r="K74" t="str">
            <v>1666383049@qq.com</v>
          </cell>
          <cell r="L74">
            <v>71</v>
          </cell>
          <cell r="M74">
            <v>107</v>
          </cell>
          <cell r="N74">
            <v>67</v>
          </cell>
          <cell r="O74">
            <v>121</v>
          </cell>
        </row>
        <row r="75">
          <cell r="C75" t="str">
            <v>105901234501288</v>
          </cell>
          <cell r="D75" t="str">
            <v>440681199812315475</v>
          </cell>
          <cell r="E75" t="str">
            <v>李文敬</v>
          </cell>
          <cell r="F75" t="str">
            <v>男</v>
          </cell>
          <cell r="G75" t="str">
            <v>南昌大学</v>
          </cell>
          <cell r="H75" t="str">
            <v>物联网工程</v>
          </cell>
          <cell r="I75" t="str">
            <v>202107</v>
          </cell>
          <cell r="J75" t="str">
            <v>13542541119</v>
          </cell>
          <cell r="K75" t="str">
            <v>961194653@qq.com</v>
          </cell>
          <cell r="L75">
            <v>75</v>
          </cell>
          <cell r="M75">
            <v>114</v>
          </cell>
          <cell r="N75">
            <v>61</v>
          </cell>
          <cell r="O75">
            <v>116</v>
          </cell>
        </row>
        <row r="76">
          <cell r="C76" t="str">
            <v>105901234501386</v>
          </cell>
          <cell r="D76" t="str">
            <v>370828199908302055</v>
          </cell>
          <cell r="E76" t="str">
            <v>郭昊天</v>
          </cell>
          <cell r="F76" t="str">
            <v>男</v>
          </cell>
          <cell r="G76" t="str">
            <v>青岛大学</v>
          </cell>
          <cell r="H76" t="str">
            <v>物联网工程</v>
          </cell>
          <cell r="I76" t="str">
            <v>202106</v>
          </cell>
          <cell r="J76" t="str">
            <v>15864130830</v>
          </cell>
          <cell r="K76" t="str">
            <v>929011618@qq.com</v>
          </cell>
          <cell r="L76">
            <v>72</v>
          </cell>
          <cell r="M76">
            <v>120</v>
          </cell>
          <cell r="N76">
            <v>55</v>
          </cell>
          <cell r="O76">
            <v>118</v>
          </cell>
        </row>
        <row r="77">
          <cell r="C77" t="str">
            <v>105901234500209</v>
          </cell>
          <cell r="D77" t="str">
            <v>430722199512178193</v>
          </cell>
          <cell r="E77" t="str">
            <v>高麟</v>
          </cell>
          <cell r="F77" t="str">
            <v>男</v>
          </cell>
          <cell r="G77" t="str">
            <v>深圳大学</v>
          </cell>
          <cell r="H77" t="str">
            <v>会计学</v>
          </cell>
          <cell r="I77" t="str">
            <v>201606</v>
          </cell>
          <cell r="J77" t="str">
            <v>15820410736</v>
          </cell>
          <cell r="K77" t="str">
            <v>342757600@qq.com</v>
          </cell>
          <cell r="L77">
            <v>72</v>
          </cell>
          <cell r="M77">
            <v>117</v>
          </cell>
          <cell r="N77">
            <v>62</v>
          </cell>
          <cell r="O77">
            <v>113</v>
          </cell>
        </row>
        <row r="78">
          <cell r="C78" t="str">
            <v>105901234500932</v>
          </cell>
          <cell r="D78" t="str">
            <v>441581199811023097</v>
          </cell>
          <cell r="E78" t="str">
            <v>袁楚杰</v>
          </cell>
          <cell r="F78" t="str">
            <v>男</v>
          </cell>
          <cell r="G78" t="str">
            <v>东莞理工学院</v>
          </cell>
          <cell r="H78" t="str">
            <v>物联网工程</v>
          </cell>
          <cell r="I78" t="str">
            <v>202107</v>
          </cell>
          <cell r="J78" t="str">
            <v>13537432348</v>
          </cell>
          <cell r="K78" t="str">
            <v>919975739@qq.com</v>
          </cell>
          <cell r="L78">
            <v>76</v>
          </cell>
          <cell r="M78">
            <v>113</v>
          </cell>
          <cell r="N78">
            <v>59</v>
          </cell>
          <cell r="O78">
            <v>116</v>
          </cell>
        </row>
        <row r="79">
          <cell r="C79" t="str">
            <v>105901234501346</v>
          </cell>
          <cell r="D79" t="str">
            <v>362421199705047414</v>
          </cell>
          <cell r="E79" t="str">
            <v>匡志钦</v>
          </cell>
          <cell r="F79" t="str">
            <v>男</v>
          </cell>
          <cell r="G79" t="str">
            <v>中国海洋大学</v>
          </cell>
          <cell r="H79" t="str">
            <v>港口航道与海岸工程</v>
          </cell>
          <cell r="I79" t="str">
            <v>201806</v>
          </cell>
          <cell r="J79" t="str">
            <v>17526697760</v>
          </cell>
          <cell r="K79" t="str">
            <v>2923539671@qq.com</v>
          </cell>
          <cell r="L79">
            <v>75</v>
          </cell>
          <cell r="M79">
            <v>114</v>
          </cell>
          <cell r="N79">
            <v>61</v>
          </cell>
          <cell r="O79">
            <v>114</v>
          </cell>
        </row>
        <row r="80">
          <cell r="C80" t="str">
            <v>105901234500537</v>
          </cell>
          <cell r="D80" t="str">
            <v>440883199805182233</v>
          </cell>
          <cell r="E80" t="str">
            <v>李陈华</v>
          </cell>
          <cell r="F80" t="str">
            <v>男</v>
          </cell>
          <cell r="G80" t="str">
            <v>广东工业大学</v>
          </cell>
          <cell r="H80" t="str">
            <v>数字媒体技术</v>
          </cell>
          <cell r="I80" t="str">
            <v>202107</v>
          </cell>
          <cell r="J80" t="str">
            <v>15521471930</v>
          </cell>
          <cell r="K80" t="str">
            <v>844301595@qq.com</v>
          </cell>
          <cell r="L80">
            <v>74</v>
          </cell>
          <cell r="M80">
            <v>108</v>
          </cell>
          <cell r="N80">
            <v>78</v>
          </cell>
          <cell r="O80">
            <v>103</v>
          </cell>
        </row>
        <row r="81">
          <cell r="C81" t="str">
            <v>105901234501677</v>
          </cell>
          <cell r="D81" t="str">
            <v>43052219960128005X</v>
          </cell>
          <cell r="E81" t="str">
            <v>石浩</v>
          </cell>
          <cell r="F81" t="str">
            <v>男</v>
          </cell>
          <cell r="G81" t="str">
            <v>北京航空航天大学</v>
          </cell>
          <cell r="H81" t="str">
            <v>数学与应用数学</v>
          </cell>
          <cell r="I81" t="str">
            <v>201807</v>
          </cell>
          <cell r="J81" t="str">
            <v>17346538217</v>
          </cell>
          <cell r="K81" t="str">
            <v>augustinshi@163.com</v>
          </cell>
          <cell r="L81">
            <v>75</v>
          </cell>
          <cell r="M81">
            <v>99</v>
          </cell>
          <cell r="N81">
            <v>72</v>
          </cell>
          <cell r="O81">
            <v>117</v>
          </cell>
        </row>
        <row r="82">
          <cell r="C82" t="str">
            <v>105901234500421</v>
          </cell>
          <cell r="D82" t="str">
            <v>441424199802263491</v>
          </cell>
          <cell r="E82" t="str">
            <v>曾文锋</v>
          </cell>
          <cell r="F82" t="str">
            <v>男</v>
          </cell>
          <cell r="G82" t="str">
            <v>佛山科学技术学院</v>
          </cell>
          <cell r="H82" t="str">
            <v>机械设计制造及其自动化</v>
          </cell>
          <cell r="I82" t="str">
            <v>202006</v>
          </cell>
          <cell r="J82" t="str">
            <v>18023548226</v>
          </cell>
          <cell r="K82" t="str">
            <v>Kevin461688@163.com</v>
          </cell>
          <cell r="L82">
            <v>78</v>
          </cell>
          <cell r="M82">
            <v>112</v>
          </cell>
          <cell r="N82">
            <v>57</v>
          </cell>
          <cell r="O82">
            <v>115</v>
          </cell>
        </row>
        <row r="83">
          <cell r="C83" t="str">
            <v>105901234500152</v>
          </cell>
          <cell r="D83" t="str">
            <v>440582199812022016</v>
          </cell>
          <cell r="E83" t="str">
            <v>王凯民</v>
          </cell>
          <cell r="F83" t="str">
            <v>男</v>
          </cell>
          <cell r="G83" t="str">
            <v>深圳大学</v>
          </cell>
          <cell r="H83" t="str">
            <v>计算机科学与技术</v>
          </cell>
          <cell r="I83" t="str">
            <v>202107</v>
          </cell>
          <cell r="J83" t="str">
            <v>15875560490</v>
          </cell>
          <cell r="K83" t="str">
            <v>479604779@qq.com</v>
          </cell>
          <cell r="L83">
            <v>70</v>
          </cell>
          <cell r="M83">
            <v>104</v>
          </cell>
          <cell r="N83">
            <v>69</v>
          </cell>
          <cell r="O83">
            <v>118</v>
          </cell>
        </row>
        <row r="84">
          <cell r="C84" t="str">
            <v>105901234500558</v>
          </cell>
          <cell r="D84" t="str">
            <v>350321199812055699</v>
          </cell>
          <cell r="E84" t="str">
            <v>林巨闯</v>
          </cell>
          <cell r="F84" t="str">
            <v>男</v>
          </cell>
          <cell r="G84" t="str">
            <v>华南农业大学</v>
          </cell>
          <cell r="H84" t="str">
            <v>软件工程</v>
          </cell>
          <cell r="I84" t="str">
            <v>202107</v>
          </cell>
          <cell r="J84" t="str">
            <v>15622186636</v>
          </cell>
          <cell r="K84" t="str">
            <v>284367647@qq.com</v>
          </cell>
          <cell r="L84">
            <v>78</v>
          </cell>
          <cell r="M84">
            <v>92</v>
          </cell>
          <cell r="N84">
            <v>73</v>
          </cell>
          <cell r="O84">
            <v>118</v>
          </cell>
        </row>
        <row r="85">
          <cell r="C85" t="str">
            <v>105901234501299</v>
          </cell>
          <cell r="D85" t="str">
            <v>360124199812160915</v>
          </cell>
          <cell r="E85" t="str">
            <v>薛志豪</v>
          </cell>
          <cell r="F85" t="str">
            <v>男</v>
          </cell>
          <cell r="G85" t="str">
            <v>中央民族大学</v>
          </cell>
          <cell r="H85" t="str">
            <v>软件工程</v>
          </cell>
          <cell r="I85" t="str">
            <v>202006</v>
          </cell>
          <cell r="J85" t="str">
            <v>18813010983</v>
          </cell>
          <cell r="K85" t="str">
            <v>2667668134@qq.com</v>
          </cell>
          <cell r="L85">
            <v>80</v>
          </cell>
          <cell r="M85">
            <v>117</v>
          </cell>
          <cell r="N85">
            <v>68</v>
          </cell>
          <cell r="O85">
            <v>96</v>
          </cell>
        </row>
        <row r="86">
          <cell r="C86" t="str">
            <v>105901234501879</v>
          </cell>
          <cell r="D86" t="str">
            <v>43062619990101001X</v>
          </cell>
          <cell r="E86" t="str">
            <v>黎祖文</v>
          </cell>
          <cell r="F86" t="str">
            <v>男</v>
          </cell>
          <cell r="G86" t="str">
            <v>兰州财经大学</v>
          </cell>
          <cell r="H86" t="str">
            <v>计算机科学与技术</v>
          </cell>
          <cell r="I86" t="str">
            <v>202107</v>
          </cell>
          <cell r="J86" t="str">
            <v>18692152210</v>
          </cell>
          <cell r="K86" t="str">
            <v>952585157@QQ.COM</v>
          </cell>
          <cell r="L86">
            <v>73</v>
          </cell>
          <cell r="M86">
            <v>106</v>
          </cell>
          <cell r="N86">
            <v>71</v>
          </cell>
          <cell r="O86">
            <v>111</v>
          </cell>
        </row>
        <row r="87">
          <cell r="C87" t="str">
            <v>105901234501098</v>
          </cell>
          <cell r="D87" t="str">
            <v>431022199905160018</v>
          </cell>
          <cell r="E87" t="str">
            <v>曾梓航</v>
          </cell>
          <cell r="F87" t="str">
            <v>男</v>
          </cell>
          <cell r="G87" t="str">
            <v>东北林业大学</v>
          </cell>
          <cell r="H87" t="str">
            <v>计算机科学与技术</v>
          </cell>
          <cell r="I87" t="str">
            <v>202106</v>
          </cell>
          <cell r="J87" t="str">
            <v>15273560435</v>
          </cell>
          <cell r="K87" t="str">
            <v>1276486152@qq.com</v>
          </cell>
          <cell r="L87">
            <v>68</v>
          </cell>
          <cell r="M87">
            <v>107</v>
          </cell>
          <cell r="N87">
            <v>80</v>
          </cell>
          <cell r="O87">
            <v>104</v>
          </cell>
        </row>
        <row r="88">
          <cell r="C88" t="str">
            <v>105901234501540</v>
          </cell>
          <cell r="D88" t="str">
            <v>422326199908121912</v>
          </cell>
          <cell r="E88" t="str">
            <v>阮班怀</v>
          </cell>
          <cell r="F88" t="str">
            <v>男</v>
          </cell>
          <cell r="G88" t="str">
            <v>湖北文理学院</v>
          </cell>
          <cell r="H88" t="str">
            <v>计算机科学与技术</v>
          </cell>
          <cell r="I88" t="str">
            <v>202107</v>
          </cell>
          <cell r="J88" t="str">
            <v>18327585651</v>
          </cell>
          <cell r="K88" t="str">
            <v>1755239105@qq.com</v>
          </cell>
          <cell r="L88">
            <v>68</v>
          </cell>
          <cell r="M88">
            <v>123</v>
          </cell>
          <cell r="N88">
            <v>67</v>
          </cell>
          <cell r="O88">
            <v>101</v>
          </cell>
        </row>
        <row r="89">
          <cell r="C89" t="str">
            <v>105901234500202</v>
          </cell>
          <cell r="D89" t="str">
            <v>360203199610311010</v>
          </cell>
          <cell r="E89" t="str">
            <v>徐文宁</v>
          </cell>
          <cell r="F89" t="str">
            <v>男</v>
          </cell>
          <cell r="G89" t="str">
            <v>江西财经大学</v>
          </cell>
          <cell r="H89" t="str">
            <v>软件工程</v>
          </cell>
          <cell r="I89" t="str">
            <v>201807</v>
          </cell>
          <cell r="J89" t="str">
            <v>15797957511</v>
          </cell>
          <cell r="K89" t="str">
            <v>1532595076@qq.com</v>
          </cell>
          <cell r="L89">
            <v>70</v>
          </cell>
          <cell r="M89">
            <v>117</v>
          </cell>
          <cell r="N89">
            <v>54</v>
          </cell>
          <cell r="O89">
            <v>117</v>
          </cell>
        </row>
        <row r="90">
          <cell r="C90" t="str">
            <v>105901234500732</v>
          </cell>
          <cell r="D90" t="str">
            <v>441481199705103338</v>
          </cell>
          <cell r="E90" t="str">
            <v>朱鹏辉</v>
          </cell>
          <cell r="F90" t="str">
            <v>男</v>
          </cell>
          <cell r="G90" t="str">
            <v>北京理工大学珠海学院</v>
          </cell>
          <cell r="H90" t="str">
            <v>计算机科学与技术</v>
          </cell>
          <cell r="I90" t="str">
            <v>202006</v>
          </cell>
          <cell r="J90" t="str">
            <v>13143105608</v>
          </cell>
          <cell r="K90" t="str">
            <v>1007435023@qq.com</v>
          </cell>
          <cell r="L90">
            <v>80</v>
          </cell>
          <cell r="M90">
            <v>120</v>
          </cell>
          <cell r="N90">
            <v>66</v>
          </cell>
          <cell r="O90">
            <v>92</v>
          </cell>
        </row>
        <row r="91">
          <cell r="C91" t="str">
            <v>105901234500550</v>
          </cell>
          <cell r="D91" t="str">
            <v>440528199707010672</v>
          </cell>
          <cell r="E91" t="str">
            <v>林泽林</v>
          </cell>
          <cell r="F91" t="str">
            <v>男</v>
          </cell>
          <cell r="G91" t="str">
            <v>华南师范大学</v>
          </cell>
          <cell r="H91" t="str">
            <v>网络工程</v>
          </cell>
          <cell r="I91" t="str">
            <v>202107</v>
          </cell>
          <cell r="J91" t="str">
            <v>15917987399</v>
          </cell>
          <cell r="K91" t="str">
            <v>1774741687@qq.com</v>
          </cell>
          <cell r="L91">
            <v>75</v>
          </cell>
          <cell r="M91">
            <v>113</v>
          </cell>
          <cell r="N91">
            <v>68</v>
          </cell>
          <cell r="O91">
            <v>101</v>
          </cell>
        </row>
        <row r="92">
          <cell r="C92" t="str">
            <v>105901234501002</v>
          </cell>
          <cell r="D92" t="str">
            <v>330381199710311412</v>
          </cell>
          <cell r="E92" t="str">
            <v>戴志江</v>
          </cell>
          <cell r="F92" t="str">
            <v>男</v>
          </cell>
          <cell r="G92" t="str">
            <v>燕山大学</v>
          </cell>
          <cell r="H92" t="str">
            <v>建筑学</v>
          </cell>
          <cell r="I92" t="str">
            <v>202107</v>
          </cell>
          <cell r="J92" t="str">
            <v>15033525906</v>
          </cell>
          <cell r="K92" t="str">
            <v>836937954@qq.com</v>
          </cell>
          <cell r="L92">
            <v>74</v>
          </cell>
          <cell r="M92">
            <v>82</v>
          </cell>
          <cell r="N92">
            <v>74</v>
          </cell>
          <cell r="O92">
            <v>127</v>
          </cell>
        </row>
        <row r="93">
          <cell r="C93" t="str">
            <v>105901234501808</v>
          </cell>
          <cell r="D93" t="str">
            <v>411628200106103810</v>
          </cell>
          <cell r="E93" t="str">
            <v>张龙坤</v>
          </cell>
          <cell r="F93" t="str">
            <v>男</v>
          </cell>
          <cell r="G93" t="str">
            <v>成都信息工程大学</v>
          </cell>
          <cell r="H93" t="str">
            <v>信息安全</v>
          </cell>
          <cell r="I93" t="str">
            <v>202107</v>
          </cell>
          <cell r="J93" t="str">
            <v>18782199383</v>
          </cell>
          <cell r="K93" t="str">
            <v>564414450@qq.com</v>
          </cell>
          <cell r="L93">
            <v>76</v>
          </cell>
          <cell r="M93">
            <v>100</v>
          </cell>
          <cell r="N93">
            <v>70</v>
          </cell>
          <cell r="O93">
            <v>111</v>
          </cell>
        </row>
        <row r="94">
          <cell r="C94" t="str">
            <v>105901234500435</v>
          </cell>
          <cell r="D94" t="str">
            <v>441502199802192117</v>
          </cell>
          <cell r="E94" t="str">
            <v>郑斯霖</v>
          </cell>
          <cell r="F94" t="str">
            <v>男</v>
          </cell>
          <cell r="G94" t="str">
            <v>深圳大学</v>
          </cell>
          <cell r="H94" t="str">
            <v>自动化</v>
          </cell>
          <cell r="I94" t="str">
            <v>202006</v>
          </cell>
          <cell r="J94" t="str">
            <v>13421587088</v>
          </cell>
          <cell r="K94" t="str">
            <v>947873580@qq.com</v>
          </cell>
          <cell r="L94">
            <v>74</v>
          </cell>
          <cell r="M94">
            <v>111</v>
          </cell>
          <cell r="N94">
            <v>66</v>
          </cell>
          <cell r="O94">
            <v>105</v>
          </cell>
        </row>
        <row r="95">
          <cell r="C95" t="str">
            <v>105901234501405</v>
          </cell>
          <cell r="D95" t="str">
            <v>370829199710150013</v>
          </cell>
          <cell r="E95" t="str">
            <v>冯朝阳</v>
          </cell>
          <cell r="F95" t="str">
            <v>男</v>
          </cell>
          <cell r="G95" t="str">
            <v>青岛大学</v>
          </cell>
          <cell r="H95" t="str">
            <v>计算机科学与技术</v>
          </cell>
          <cell r="I95" t="str">
            <v>202006</v>
          </cell>
          <cell r="J95" t="str">
            <v>17853265915</v>
          </cell>
          <cell r="K95" t="str">
            <v>1046747686@qq.com</v>
          </cell>
          <cell r="L95">
            <v>70</v>
          </cell>
          <cell r="M95">
            <v>100</v>
          </cell>
          <cell r="N95">
            <v>66</v>
          </cell>
          <cell r="O95">
            <v>120</v>
          </cell>
        </row>
        <row r="96">
          <cell r="C96" t="str">
            <v>105901234500424</v>
          </cell>
          <cell r="D96" t="str">
            <v>44200019980910001X</v>
          </cell>
          <cell r="E96" t="str">
            <v>李振远</v>
          </cell>
          <cell r="F96" t="str">
            <v>男</v>
          </cell>
          <cell r="G96" t="str">
            <v>广州大学</v>
          </cell>
          <cell r="H96" t="str">
            <v>物联网工程</v>
          </cell>
          <cell r="I96" t="str">
            <v>202107</v>
          </cell>
          <cell r="J96" t="str">
            <v>18576205250</v>
          </cell>
          <cell r="K96" t="str">
            <v>378835443@qq.com</v>
          </cell>
          <cell r="L96">
            <v>71</v>
          </cell>
          <cell r="M96">
            <v>107</v>
          </cell>
          <cell r="N96">
            <v>71</v>
          </cell>
          <cell r="O96">
            <v>106</v>
          </cell>
        </row>
        <row r="97">
          <cell r="C97" t="str">
            <v>105901234500882</v>
          </cell>
          <cell r="D97" t="str">
            <v>440204199709024712</v>
          </cell>
          <cell r="E97" t="str">
            <v>贺瑞杰</v>
          </cell>
          <cell r="F97" t="str">
            <v>男</v>
          </cell>
          <cell r="G97" t="str">
            <v>惠州学院</v>
          </cell>
          <cell r="H97" t="str">
            <v>软件工程</v>
          </cell>
          <cell r="I97" t="str">
            <v>202006</v>
          </cell>
          <cell r="J97" t="str">
            <v>15217812669</v>
          </cell>
          <cell r="K97" t="str">
            <v>810488315@qq.com</v>
          </cell>
          <cell r="L97">
            <v>61</v>
          </cell>
          <cell r="M97">
            <v>123</v>
          </cell>
          <cell r="N97">
            <v>56</v>
          </cell>
          <cell r="O97">
            <v>115</v>
          </cell>
        </row>
        <row r="98">
          <cell r="C98" t="str">
            <v>105901234500297</v>
          </cell>
          <cell r="D98" t="str">
            <v>441581199907250315</v>
          </cell>
          <cell r="E98" t="str">
            <v>陈宇豪</v>
          </cell>
          <cell r="F98" t="str">
            <v>男</v>
          </cell>
          <cell r="G98" t="str">
            <v>深圳大学</v>
          </cell>
          <cell r="H98" t="str">
            <v>土木工程</v>
          </cell>
          <cell r="I98" t="str">
            <v>202107</v>
          </cell>
          <cell r="J98" t="str">
            <v>18529582500</v>
          </cell>
          <cell r="K98" t="str">
            <v>1448574815@qq.com</v>
          </cell>
          <cell r="L98">
            <v>73</v>
          </cell>
          <cell r="M98">
            <v>89</v>
          </cell>
          <cell r="N98">
            <v>74</v>
          </cell>
          <cell r="O98">
            <v>117</v>
          </cell>
        </row>
        <row r="99">
          <cell r="C99" t="str">
            <v>105901234500514</v>
          </cell>
          <cell r="D99" t="str">
            <v>440107199710071210</v>
          </cell>
          <cell r="E99" t="str">
            <v>谢凯霖</v>
          </cell>
          <cell r="F99" t="str">
            <v>男</v>
          </cell>
          <cell r="G99" t="str">
            <v>广东外语外贸大学</v>
          </cell>
          <cell r="H99" t="str">
            <v>金融工程</v>
          </cell>
          <cell r="I99" t="str">
            <v>202006</v>
          </cell>
          <cell r="J99" t="str">
            <v>15521442165</v>
          </cell>
          <cell r="K99" t="str">
            <v>871690417@qq.com</v>
          </cell>
          <cell r="L99">
            <v>74</v>
          </cell>
          <cell r="M99">
            <v>99</v>
          </cell>
          <cell r="N99">
            <v>74</v>
          </cell>
          <cell r="O99">
            <v>106</v>
          </cell>
        </row>
        <row r="100">
          <cell r="C100" t="str">
            <v>105901234500893</v>
          </cell>
          <cell r="D100" t="str">
            <v>445121199602144816</v>
          </cell>
          <cell r="E100" t="str">
            <v>林沛昭</v>
          </cell>
          <cell r="F100" t="str">
            <v>男</v>
          </cell>
          <cell r="G100" t="str">
            <v>深圳大学</v>
          </cell>
          <cell r="H100" t="str">
            <v>软件工程</v>
          </cell>
          <cell r="I100" t="str">
            <v>201906</v>
          </cell>
          <cell r="J100" t="str">
            <v>13760108473</v>
          </cell>
          <cell r="K100" t="str">
            <v>1315255648@qq.com</v>
          </cell>
          <cell r="L100">
            <v>68</v>
          </cell>
          <cell r="M100">
            <v>97</v>
          </cell>
          <cell r="N100">
            <v>65</v>
          </cell>
          <cell r="O100">
            <v>123</v>
          </cell>
        </row>
        <row r="101">
          <cell r="C101" t="str">
            <v>105901234500182</v>
          </cell>
          <cell r="D101" t="str">
            <v>440303199706171310</v>
          </cell>
          <cell r="E101" t="str">
            <v>李雨松</v>
          </cell>
          <cell r="F101" t="str">
            <v>男</v>
          </cell>
          <cell r="G101" t="str">
            <v>深圳大学</v>
          </cell>
          <cell r="H101" t="str">
            <v>光源与照明</v>
          </cell>
          <cell r="I101" t="str">
            <v>202006</v>
          </cell>
          <cell r="J101" t="str">
            <v>13172491577</v>
          </cell>
          <cell r="K101" t="str">
            <v>lys8154@163.com</v>
          </cell>
          <cell r="L101">
            <v>69</v>
          </cell>
          <cell r="M101">
            <v>102</v>
          </cell>
          <cell r="N101">
            <v>73</v>
          </cell>
          <cell r="O101">
            <v>108</v>
          </cell>
        </row>
        <row r="102">
          <cell r="C102" t="str">
            <v>105901234500282</v>
          </cell>
          <cell r="D102" t="str">
            <v>440306199711020233</v>
          </cell>
          <cell r="E102" t="str">
            <v>黄尚斌</v>
          </cell>
          <cell r="F102" t="str">
            <v>男</v>
          </cell>
          <cell r="G102" t="str">
            <v>深圳大学</v>
          </cell>
          <cell r="H102" t="str">
            <v>社会工作</v>
          </cell>
          <cell r="I102" t="str">
            <v>202107</v>
          </cell>
          <cell r="J102" t="str">
            <v>13428724889</v>
          </cell>
          <cell r="K102" t="str">
            <v>704504029@qq.com</v>
          </cell>
          <cell r="L102">
            <v>69</v>
          </cell>
          <cell r="M102">
            <v>95</v>
          </cell>
          <cell r="N102">
            <v>73</v>
          </cell>
          <cell r="O102">
            <v>115</v>
          </cell>
        </row>
        <row r="103">
          <cell r="C103" t="str">
            <v>105901234500717</v>
          </cell>
          <cell r="D103" t="str">
            <v>440582199801136376</v>
          </cell>
          <cell r="E103" t="str">
            <v>柳淦洪</v>
          </cell>
          <cell r="F103" t="str">
            <v>男</v>
          </cell>
          <cell r="G103" t="str">
            <v>广东财经大学</v>
          </cell>
          <cell r="H103" t="str">
            <v>软件工程</v>
          </cell>
          <cell r="I103" t="str">
            <v>202006</v>
          </cell>
          <cell r="J103" t="str">
            <v>13413424962</v>
          </cell>
          <cell r="K103" t="str">
            <v>1169549553@qq.com</v>
          </cell>
          <cell r="L103">
            <v>76</v>
          </cell>
          <cell r="M103">
            <v>99</v>
          </cell>
          <cell r="N103">
            <v>68</v>
          </cell>
          <cell r="O103">
            <v>109</v>
          </cell>
        </row>
        <row r="104">
          <cell r="C104" t="str">
            <v>105901234501466</v>
          </cell>
          <cell r="D104" t="str">
            <v>412727199708133050</v>
          </cell>
          <cell r="E104" t="str">
            <v>高旭</v>
          </cell>
          <cell r="F104" t="str">
            <v>男</v>
          </cell>
          <cell r="G104" t="str">
            <v>西南科技大学</v>
          </cell>
          <cell r="H104" t="str">
            <v>信息安全</v>
          </cell>
          <cell r="I104" t="str">
            <v>202006</v>
          </cell>
          <cell r="J104" t="str">
            <v>18681265198</v>
          </cell>
          <cell r="K104" t="str">
            <v>2900366355@qq.com</v>
          </cell>
          <cell r="L104">
            <v>66</v>
          </cell>
          <cell r="M104">
            <v>109</v>
          </cell>
          <cell r="N104">
            <v>61</v>
          </cell>
          <cell r="O104">
            <v>116</v>
          </cell>
        </row>
        <row r="105">
          <cell r="C105" t="str">
            <v>105901234500135</v>
          </cell>
          <cell r="D105" t="str">
            <v>440804199804090235</v>
          </cell>
          <cell r="E105" t="str">
            <v>周余之</v>
          </cell>
          <cell r="F105" t="str">
            <v>男</v>
          </cell>
          <cell r="G105" t="str">
            <v>西安电子科技大学</v>
          </cell>
          <cell r="H105" t="str">
            <v>数学与应用数学</v>
          </cell>
          <cell r="I105" t="str">
            <v>202006</v>
          </cell>
          <cell r="J105" t="str">
            <v>13480964675</v>
          </cell>
          <cell r="K105" t="str">
            <v>351360698@qq.com</v>
          </cell>
          <cell r="L105">
            <v>65</v>
          </cell>
          <cell r="M105">
            <v>90</v>
          </cell>
          <cell r="N105">
            <v>73</v>
          </cell>
          <cell r="O105">
            <v>123</v>
          </cell>
        </row>
        <row r="106">
          <cell r="C106" t="str">
            <v>105901234500192</v>
          </cell>
          <cell r="D106" t="str">
            <v>44512119990116231X</v>
          </cell>
          <cell r="E106" t="str">
            <v>郑帆</v>
          </cell>
          <cell r="F106" t="str">
            <v>男</v>
          </cell>
          <cell r="G106" t="str">
            <v>深圳大学</v>
          </cell>
          <cell r="H106" t="str">
            <v>光信息科学与技术</v>
          </cell>
          <cell r="I106" t="str">
            <v>202107</v>
          </cell>
          <cell r="J106" t="str">
            <v>18927132437</v>
          </cell>
          <cell r="K106" t="str">
            <v>050644zf@outlook.com</v>
          </cell>
          <cell r="L106">
            <v>66</v>
          </cell>
          <cell r="M106">
            <v>92</v>
          </cell>
          <cell r="N106">
            <v>81</v>
          </cell>
          <cell r="O106">
            <v>112</v>
          </cell>
        </row>
        <row r="107">
          <cell r="C107" t="str">
            <v>105901234501337</v>
          </cell>
          <cell r="D107" t="str">
            <v>360721199811086411</v>
          </cell>
          <cell r="E107" t="str">
            <v>黄煌</v>
          </cell>
          <cell r="F107" t="str">
            <v>男</v>
          </cell>
          <cell r="G107" t="str">
            <v>武汉理工大学</v>
          </cell>
          <cell r="H107" t="str">
            <v>无机非金属材料工程</v>
          </cell>
          <cell r="I107" t="str">
            <v>202006</v>
          </cell>
          <cell r="J107" t="str">
            <v>17607118823</v>
          </cell>
          <cell r="K107" t="str">
            <v>1320016824@qq.com</v>
          </cell>
          <cell r="L107">
            <v>75</v>
          </cell>
          <cell r="M107">
            <v>90</v>
          </cell>
          <cell r="N107">
            <v>69</v>
          </cell>
          <cell r="O107">
            <v>117</v>
          </cell>
        </row>
        <row r="108">
          <cell r="C108" t="str">
            <v>105901234501443</v>
          </cell>
          <cell r="D108" t="str">
            <v>41062119961019401X</v>
          </cell>
          <cell r="E108" t="str">
            <v>徐天华</v>
          </cell>
          <cell r="F108" t="str">
            <v>男</v>
          </cell>
          <cell r="G108" t="str">
            <v>河南理工大学</v>
          </cell>
          <cell r="H108" t="str">
            <v>计算机科学与技术</v>
          </cell>
          <cell r="I108" t="str">
            <v>201907</v>
          </cell>
          <cell r="J108" t="str">
            <v>15239230852</v>
          </cell>
          <cell r="K108" t="str">
            <v>905583912@qq.com</v>
          </cell>
          <cell r="L108">
            <v>74</v>
          </cell>
          <cell r="M108">
            <v>101</v>
          </cell>
          <cell r="N108">
            <v>58</v>
          </cell>
          <cell r="O108">
            <v>118</v>
          </cell>
        </row>
        <row r="109">
          <cell r="C109" t="str">
            <v>105901234500657</v>
          </cell>
          <cell r="D109" t="str">
            <v>441623199711030611</v>
          </cell>
          <cell r="E109" t="str">
            <v>谢文德</v>
          </cell>
          <cell r="F109" t="str">
            <v>男</v>
          </cell>
          <cell r="G109" t="str">
            <v>广东海洋大学</v>
          </cell>
          <cell r="H109" t="str">
            <v>软件工程</v>
          </cell>
          <cell r="I109" t="str">
            <v>202107</v>
          </cell>
          <cell r="J109" t="str">
            <v>17876208191</v>
          </cell>
          <cell r="K109" t="str">
            <v>2276230432@qq.com</v>
          </cell>
          <cell r="L109">
            <v>73</v>
          </cell>
          <cell r="M109">
            <v>104</v>
          </cell>
          <cell r="N109">
            <v>55</v>
          </cell>
          <cell r="O109">
            <v>117</v>
          </cell>
        </row>
        <row r="110">
          <cell r="C110" t="str">
            <v>105901234500211</v>
          </cell>
          <cell r="D110" t="str">
            <v>440307199811213135</v>
          </cell>
          <cell r="E110" t="str">
            <v>史家豪</v>
          </cell>
          <cell r="F110" t="str">
            <v>男</v>
          </cell>
          <cell r="G110" t="str">
            <v>深圳大学</v>
          </cell>
          <cell r="H110" t="str">
            <v>生物科学</v>
          </cell>
          <cell r="I110" t="str">
            <v>202007</v>
          </cell>
          <cell r="J110" t="str">
            <v>16675115421</v>
          </cell>
          <cell r="K110" t="str">
            <v>786314327@qq.com</v>
          </cell>
          <cell r="L110">
            <v>61</v>
          </cell>
          <cell r="M110">
            <v>98</v>
          </cell>
          <cell r="N110">
            <v>65</v>
          </cell>
          <cell r="O110">
            <v>124</v>
          </cell>
        </row>
        <row r="111">
          <cell r="C111" t="str">
            <v>105901234500208</v>
          </cell>
          <cell r="D111" t="str">
            <v>441481199705223612</v>
          </cell>
          <cell r="E111" t="str">
            <v>刘洛其</v>
          </cell>
          <cell r="F111" t="str">
            <v>男</v>
          </cell>
          <cell r="G111" t="str">
            <v>五邑大学</v>
          </cell>
          <cell r="H111" t="str">
            <v>电子信息工程</v>
          </cell>
          <cell r="I111" t="str">
            <v>201906</v>
          </cell>
          <cell r="J111" t="str">
            <v>13332936219</v>
          </cell>
          <cell r="K111" t="str">
            <v>luoqi_love@qq.com</v>
          </cell>
          <cell r="L111">
            <v>75</v>
          </cell>
          <cell r="M111">
            <v>97</v>
          </cell>
          <cell r="N111">
            <v>68</v>
          </cell>
          <cell r="O111">
            <v>107</v>
          </cell>
        </row>
        <row r="112">
          <cell r="C112" t="str">
            <v>105901234501631</v>
          </cell>
          <cell r="D112" t="str">
            <v>431023199909192419</v>
          </cell>
          <cell r="E112" t="str">
            <v>黄荣拯</v>
          </cell>
          <cell r="F112" t="str">
            <v>男</v>
          </cell>
          <cell r="G112" t="str">
            <v>湖南科技大学</v>
          </cell>
          <cell r="H112" t="str">
            <v>软件工程</v>
          </cell>
          <cell r="I112" t="str">
            <v>202107</v>
          </cell>
          <cell r="J112" t="str">
            <v>17769403684</v>
          </cell>
          <cell r="K112" t="str">
            <v>972199518@qq.com</v>
          </cell>
          <cell r="L112">
            <v>72</v>
          </cell>
          <cell r="M112">
            <v>101</v>
          </cell>
          <cell r="N112">
            <v>63</v>
          </cell>
          <cell r="O112">
            <v>111</v>
          </cell>
        </row>
        <row r="113">
          <cell r="C113" t="str">
            <v>105901234501704</v>
          </cell>
          <cell r="D113" t="str">
            <v>431023199712093337</v>
          </cell>
          <cell r="E113" t="str">
            <v>曹远鹏</v>
          </cell>
          <cell r="F113" t="str">
            <v>男</v>
          </cell>
          <cell r="G113" t="str">
            <v>湖南工程学院</v>
          </cell>
          <cell r="H113" t="str">
            <v>网络工程</v>
          </cell>
          <cell r="I113" t="str">
            <v>202006</v>
          </cell>
          <cell r="J113" t="str">
            <v>18373526992</v>
          </cell>
          <cell r="K113" t="str">
            <v>798224482@qq.com</v>
          </cell>
          <cell r="L113">
            <v>73</v>
          </cell>
          <cell r="M113">
            <v>123</v>
          </cell>
          <cell r="N113">
            <v>54</v>
          </cell>
          <cell r="O113">
            <v>97</v>
          </cell>
        </row>
        <row r="114">
          <cell r="C114" t="str">
            <v>105901234500298</v>
          </cell>
          <cell r="D114" t="str">
            <v>441481199801271673</v>
          </cell>
          <cell r="E114" t="str">
            <v>袁钦</v>
          </cell>
          <cell r="F114" t="str">
            <v>男</v>
          </cell>
          <cell r="G114" t="str">
            <v>深圳大学</v>
          </cell>
          <cell r="H114" t="str">
            <v>光源与照明</v>
          </cell>
          <cell r="I114" t="str">
            <v>202006</v>
          </cell>
          <cell r="J114" t="str">
            <v>13714068398</v>
          </cell>
          <cell r="K114" t="str">
            <v>296522891@qq.com</v>
          </cell>
          <cell r="L114">
            <v>78</v>
          </cell>
          <cell r="M114">
            <v>93</v>
          </cell>
          <cell r="N114">
            <v>72</v>
          </cell>
          <cell r="O114">
            <v>103</v>
          </cell>
        </row>
        <row r="115">
          <cell r="C115" t="str">
            <v>105901234500461</v>
          </cell>
          <cell r="D115" t="str">
            <v>445323199904242415</v>
          </cell>
          <cell r="E115" t="str">
            <v>伦国文</v>
          </cell>
          <cell r="F115" t="str">
            <v>男</v>
          </cell>
          <cell r="G115" t="str">
            <v>广东工业大学</v>
          </cell>
          <cell r="H115" t="str">
            <v>电子科学与技术</v>
          </cell>
          <cell r="I115" t="str">
            <v>202107</v>
          </cell>
          <cell r="J115" t="str">
            <v>13435918220</v>
          </cell>
          <cell r="K115" t="str">
            <v>azture@163.com</v>
          </cell>
          <cell r="L115">
            <v>73</v>
          </cell>
          <cell r="M115">
            <v>99</v>
          </cell>
          <cell r="N115">
            <v>63</v>
          </cell>
          <cell r="O115">
            <v>111</v>
          </cell>
        </row>
        <row r="116">
          <cell r="C116" t="str">
            <v>105901234500748</v>
          </cell>
          <cell r="D116" t="str">
            <v>442000199710135351</v>
          </cell>
          <cell r="E116" t="str">
            <v>屈洋东</v>
          </cell>
          <cell r="F116" t="str">
            <v>男</v>
          </cell>
          <cell r="G116" t="str">
            <v>华南理工大学</v>
          </cell>
          <cell r="H116" t="str">
            <v>计算机科学与技术</v>
          </cell>
          <cell r="I116" t="str">
            <v>202006</v>
          </cell>
          <cell r="J116" t="str">
            <v>19925965183</v>
          </cell>
          <cell r="K116" t="str">
            <v>568502821@qq.com</v>
          </cell>
          <cell r="L116">
            <v>66</v>
          </cell>
          <cell r="M116">
            <v>113</v>
          </cell>
          <cell r="N116">
            <v>69</v>
          </cell>
          <cell r="O116">
            <v>98</v>
          </cell>
        </row>
        <row r="117">
          <cell r="C117" t="str">
            <v>105901234501534</v>
          </cell>
          <cell r="D117" t="str">
            <v>422326199909075217</v>
          </cell>
          <cell r="E117" t="str">
            <v>宋秉谦</v>
          </cell>
          <cell r="F117" t="str">
            <v>男</v>
          </cell>
          <cell r="G117" t="str">
            <v>武汉科技大学</v>
          </cell>
          <cell r="H117" t="str">
            <v>网络工程</v>
          </cell>
          <cell r="I117" t="str">
            <v>202107</v>
          </cell>
          <cell r="J117" t="str">
            <v>18372734803</v>
          </cell>
          <cell r="K117" t="str">
            <v>1029460975@qq.com</v>
          </cell>
          <cell r="L117">
            <v>69</v>
          </cell>
          <cell r="M117">
            <v>107</v>
          </cell>
          <cell r="N117">
            <v>70</v>
          </cell>
          <cell r="O117">
            <v>100</v>
          </cell>
        </row>
        <row r="118">
          <cell r="C118" t="str">
            <v>105901234501788</v>
          </cell>
          <cell r="D118" t="str">
            <v>500230199612210753</v>
          </cell>
          <cell r="E118" t="str">
            <v>隆滔</v>
          </cell>
          <cell r="F118" t="str">
            <v>男</v>
          </cell>
          <cell r="G118" t="str">
            <v>重庆交通大学</v>
          </cell>
          <cell r="H118" t="str">
            <v>通信工程</v>
          </cell>
          <cell r="I118" t="str">
            <v>202006</v>
          </cell>
          <cell r="J118" t="str">
            <v>18716866727</v>
          </cell>
          <cell r="K118" t="str">
            <v>1573556142@qq.com</v>
          </cell>
          <cell r="L118">
            <v>75</v>
          </cell>
          <cell r="M118">
            <v>92</v>
          </cell>
          <cell r="N118">
            <v>67</v>
          </cell>
          <cell r="O118">
            <v>112</v>
          </cell>
        </row>
        <row r="119">
          <cell r="C119" t="str">
            <v>105901234500862</v>
          </cell>
          <cell r="D119" t="str">
            <v>441581199712220319</v>
          </cell>
          <cell r="E119" t="str">
            <v>张钊奋</v>
          </cell>
          <cell r="F119" t="str">
            <v>男</v>
          </cell>
          <cell r="G119" t="str">
            <v>东莞理工学院</v>
          </cell>
          <cell r="H119" t="str">
            <v>软件工程</v>
          </cell>
          <cell r="I119" t="str">
            <v>202006</v>
          </cell>
          <cell r="J119" t="str">
            <v>15625713478</v>
          </cell>
          <cell r="K119" t="str">
            <v>190260924@qq.com</v>
          </cell>
          <cell r="L119">
            <v>69</v>
          </cell>
          <cell r="M119">
            <v>84</v>
          </cell>
          <cell r="N119">
            <v>62</v>
          </cell>
          <cell r="O119">
            <v>130</v>
          </cell>
        </row>
        <row r="120">
          <cell r="C120" t="str">
            <v>105901234500968</v>
          </cell>
          <cell r="D120" t="str">
            <v>420881199903030050</v>
          </cell>
          <cell r="E120" t="str">
            <v>杨晓希</v>
          </cell>
          <cell r="F120" t="str">
            <v>男</v>
          </cell>
          <cell r="G120" t="str">
            <v>中国石油大学(北京)</v>
          </cell>
          <cell r="H120" t="str">
            <v>资源勘查工程</v>
          </cell>
          <cell r="I120" t="str">
            <v>202106</v>
          </cell>
          <cell r="J120" t="str">
            <v>13971839713</v>
          </cell>
          <cell r="K120" t="str">
            <v>308519580@qq.com</v>
          </cell>
          <cell r="L120">
            <v>76</v>
          </cell>
          <cell r="M120">
            <v>95</v>
          </cell>
          <cell r="N120">
            <v>56</v>
          </cell>
          <cell r="O120">
            <v>118</v>
          </cell>
        </row>
        <row r="121">
          <cell r="C121" t="str">
            <v>105901234500295</v>
          </cell>
          <cell r="D121" t="str">
            <v>44190019990802003X</v>
          </cell>
          <cell r="E121" t="str">
            <v>叶晓彬</v>
          </cell>
          <cell r="F121" t="str">
            <v>男</v>
          </cell>
          <cell r="G121" t="str">
            <v>深圳大学</v>
          </cell>
          <cell r="H121" t="str">
            <v>微电子科学与工程</v>
          </cell>
          <cell r="I121" t="str">
            <v>202107</v>
          </cell>
          <cell r="J121" t="str">
            <v>18820347861</v>
          </cell>
          <cell r="K121" t="str">
            <v>381639807@qq.com</v>
          </cell>
          <cell r="L121">
            <v>70</v>
          </cell>
          <cell r="M121">
            <v>91</v>
          </cell>
          <cell r="N121">
            <v>80</v>
          </cell>
          <cell r="O121">
            <v>103</v>
          </cell>
        </row>
        <row r="122">
          <cell r="C122" t="str">
            <v>105901234500484</v>
          </cell>
          <cell r="D122" t="str">
            <v>440301199901100128</v>
          </cell>
          <cell r="E122" t="str">
            <v>黄怡欣</v>
          </cell>
          <cell r="F122" t="str">
            <v>女</v>
          </cell>
          <cell r="G122" t="str">
            <v>广东工业大学</v>
          </cell>
          <cell r="H122" t="str">
            <v>电子科学与技术</v>
          </cell>
          <cell r="I122" t="str">
            <v>202107</v>
          </cell>
          <cell r="J122" t="str">
            <v>13713506977</v>
          </cell>
          <cell r="K122" t="str">
            <v>1042252331@qq.com</v>
          </cell>
          <cell r="L122">
            <v>75</v>
          </cell>
          <cell r="M122">
            <v>87</v>
          </cell>
          <cell r="N122">
            <v>68</v>
          </cell>
          <cell r="O122">
            <v>114</v>
          </cell>
        </row>
        <row r="123">
          <cell r="C123" t="str">
            <v>105901234500474</v>
          </cell>
          <cell r="D123" t="str">
            <v>440881199811272451</v>
          </cell>
          <cell r="E123" t="str">
            <v>陈栩明</v>
          </cell>
          <cell r="F123" t="str">
            <v>男</v>
          </cell>
          <cell r="G123" t="str">
            <v>华南师范大学</v>
          </cell>
          <cell r="H123" t="str">
            <v>计算机科学与技术</v>
          </cell>
          <cell r="I123" t="str">
            <v>202107</v>
          </cell>
          <cell r="J123" t="str">
            <v>13680304131</v>
          </cell>
          <cell r="K123" t="str">
            <v>1136447707@qq.com</v>
          </cell>
          <cell r="L123">
            <v>72</v>
          </cell>
          <cell r="M123">
            <v>92</v>
          </cell>
          <cell r="N123">
            <v>64</v>
          </cell>
          <cell r="O123">
            <v>115</v>
          </cell>
        </row>
        <row r="124">
          <cell r="C124" t="str">
            <v>105901234500790</v>
          </cell>
          <cell r="D124" t="str">
            <v>440513199909064017</v>
          </cell>
          <cell r="E124" t="str">
            <v>郭超然</v>
          </cell>
          <cell r="F124" t="str">
            <v>男</v>
          </cell>
          <cell r="G124" t="str">
            <v>暨南大学</v>
          </cell>
          <cell r="H124" t="str">
            <v>包装工程</v>
          </cell>
          <cell r="I124" t="str">
            <v>202107</v>
          </cell>
          <cell r="J124" t="str">
            <v>13417143399</v>
          </cell>
          <cell r="K124" t="str">
            <v>1424266960@qq.com</v>
          </cell>
          <cell r="L124">
            <v>70</v>
          </cell>
          <cell r="M124">
            <v>87</v>
          </cell>
          <cell r="N124">
            <v>72</v>
          </cell>
          <cell r="O124">
            <v>114</v>
          </cell>
        </row>
        <row r="125">
          <cell r="C125" t="str">
            <v>105901234501563</v>
          </cell>
          <cell r="D125" t="str">
            <v>42050219970311651X</v>
          </cell>
          <cell r="E125" t="str">
            <v>梁沐</v>
          </cell>
          <cell r="F125" t="str">
            <v>男</v>
          </cell>
          <cell r="G125" t="str">
            <v>黑龙江科技大学</v>
          </cell>
          <cell r="H125" t="str">
            <v>经济学</v>
          </cell>
          <cell r="I125" t="str">
            <v>201906</v>
          </cell>
          <cell r="J125" t="str">
            <v>15204655174</v>
          </cell>
          <cell r="K125" t="str">
            <v>jasen0311@163.com</v>
          </cell>
          <cell r="L125">
            <v>64</v>
          </cell>
          <cell r="M125">
            <v>110</v>
          </cell>
          <cell r="N125">
            <v>59</v>
          </cell>
          <cell r="O125">
            <v>110</v>
          </cell>
        </row>
        <row r="126">
          <cell r="C126" t="str">
            <v>105901234501776</v>
          </cell>
          <cell r="D126" t="str">
            <v>500102199906210029</v>
          </cell>
          <cell r="E126" t="str">
            <v>姚婷婷</v>
          </cell>
          <cell r="F126" t="str">
            <v>女</v>
          </cell>
          <cell r="G126" t="str">
            <v>重庆邮电大学</v>
          </cell>
          <cell r="H126" t="str">
            <v>信息安全</v>
          </cell>
          <cell r="I126" t="str">
            <v>202106</v>
          </cell>
          <cell r="J126" t="str">
            <v>17784456170</v>
          </cell>
          <cell r="K126" t="str">
            <v>644133598@qq.com</v>
          </cell>
          <cell r="L126">
            <v>66</v>
          </cell>
          <cell r="M126">
            <v>96</v>
          </cell>
          <cell r="N126">
            <v>65</v>
          </cell>
          <cell r="O126">
            <v>116</v>
          </cell>
        </row>
        <row r="127">
          <cell r="C127" t="str">
            <v>105901234500323</v>
          </cell>
          <cell r="D127" t="str">
            <v>430611199609255015</v>
          </cell>
          <cell r="E127" t="str">
            <v>严雍</v>
          </cell>
          <cell r="F127" t="str">
            <v>男</v>
          </cell>
          <cell r="G127" t="str">
            <v>中国石油大学(北京)</v>
          </cell>
          <cell r="H127" t="str">
            <v>会计学</v>
          </cell>
          <cell r="I127" t="str">
            <v>202006</v>
          </cell>
          <cell r="J127" t="str">
            <v>13241293413</v>
          </cell>
          <cell r="K127" t="str">
            <v>Dex.Cyan@gmail.com</v>
          </cell>
          <cell r="L127">
            <v>69</v>
          </cell>
          <cell r="M127">
            <v>93</v>
          </cell>
          <cell r="N127">
            <v>73</v>
          </cell>
          <cell r="O127">
            <v>107</v>
          </cell>
        </row>
        <row r="128">
          <cell r="C128" t="str">
            <v>105901234501394</v>
          </cell>
          <cell r="D128" t="str">
            <v>37068719981013497X</v>
          </cell>
          <cell r="E128" t="str">
            <v>刘瑶锋</v>
          </cell>
          <cell r="F128" t="str">
            <v>男</v>
          </cell>
          <cell r="G128" t="str">
            <v>山东科技大学</v>
          </cell>
          <cell r="H128" t="str">
            <v>电子商务</v>
          </cell>
          <cell r="I128" t="str">
            <v>202106</v>
          </cell>
          <cell r="J128" t="str">
            <v>17860735006</v>
          </cell>
          <cell r="K128" t="str">
            <v>1577655659@qq.com</v>
          </cell>
          <cell r="L128">
            <v>76</v>
          </cell>
          <cell r="M128">
            <v>113</v>
          </cell>
          <cell r="N128">
            <v>48</v>
          </cell>
          <cell r="O128">
            <v>104</v>
          </cell>
        </row>
        <row r="129">
          <cell r="C129" t="str">
            <v>105901234500500</v>
          </cell>
          <cell r="D129" t="str">
            <v>43022420000128004X</v>
          </cell>
          <cell r="E129" t="str">
            <v>杜玉琪</v>
          </cell>
          <cell r="F129" t="str">
            <v>女</v>
          </cell>
          <cell r="G129" t="str">
            <v>广东金融学院</v>
          </cell>
          <cell r="H129" t="str">
            <v>互联网金融</v>
          </cell>
          <cell r="I129" t="str">
            <v>202107</v>
          </cell>
          <cell r="J129" t="str">
            <v>18925305950</v>
          </cell>
          <cell r="K129" t="str">
            <v>1216811061@qq.com</v>
          </cell>
          <cell r="L129">
            <v>69</v>
          </cell>
          <cell r="M129">
            <v>90</v>
          </cell>
          <cell r="N129">
            <v>63</v>
          </cell>
          <cell r="O129">
            <v>118</v>
          </cell>
        </row>
        <row r="130">
          <cell r="C130" t="str">
            <v>105901234500493</v>
          </cell>
          <cell r="D130" t="str">
            <v>445322199907085818</v>
          </cell>
          <cell r="E130" t="str">
            <v>黄渤琅</v>
          </cell>
          <cell r="F130" t="str">
            <v>男</v>
          </cell>
          <cell r="G130" t="str">
            <v>华南农业大学</v>
          </cell>
          <cell r="H130" t="str">
            <v>信息与计算科学</v>
          </cell>
          <cell r="I130" t="str">
            <v>202107</v>
          </cell>
          <cell r="J130" t="str">
            <v>18200922099</v>
          </cell>
          <cell r="K130" t="str">
            <v>1097290360@qq.com</v>
          </cell>
          <cell r="L130">
            <v>68</v>
          </cell>
          <cell r="M130">
            <v>103</v>
          </cell>
          <cell r="N130">
            <v>61</v>
          </cell>
          <cell r="O130">
            <v>107</v>
          </cell>
        </row>
        <row r="131">
          <cell r="C131" t="str">
            <v>105901234501280</v>
          </cell>
          <cell r="D131" t="str">
            <v>360121199905012410</v>
          </cell>
          <cell r="E131" t="str">
            <v>万强</v>
          </cell>
          <cell r="F131" t="str">
            <v>男</v>
          </cell>
          <cell r="G131" t="str">
            <v>江西理工大学</v>
          </cell>
          <cell r="H131" t="str">
            <v>软件工程（机械电子方向）</v>
          </cell>
          <cell r="I131" t="str">
            <v>202107</v>
          </cell>
          <cell r="J131" t="str">
            <v>18879102956</v>
          </cell>
          <cell r="K131" t="str">
            <v>1450563140@qq.com</v>
          </cell>
          <cell r="L131">
            <v>68</v>
          </cell>
          <cell r="M131">
            <v>103</v>
          </cell>
          <cell r="N131">
            <v>54</v>
          </cell>
          <cell r="O131">
            <v>114</v>
          </cell>
        </row>
        <row r="132">
          <cell r="C132" t="str">
            <v>105901234500164</v>
          </cell>
          <cell r="D132" t="str">
            <v>440306199703084210</v>
          </cell>
          <cell r="E132" t="str">
            <v>施泽霖</v>
          </cell>
          <cell r="F132" t="str">
            <v>男</v>
          </cell>
          <cell r="G132" t="str">
            <v>深圳大学</v>
          </cell>
          <cell r="H132" t="str">
            <v>土木工程</v>
          </cell>
          <cell r="I132" t="str">
            <v>201906</v>
          </cell>
          <cell r="J132" t="str">
            <v>15507596739</v>
          </cell>
          <cell r="K132" t="str">
            <v>920943347@qq.com</v>
          </cell>
          <cell r="L132">
            <v>74</v>
          </cell>
          <cell r="M132">
            <v>91</v>
          </cell>
          <cell r="N132">
            <v>59</v>
          </cell>
          <cell r="O132">
            <v>114</v>
          </cell>
        </row>
        <row r="133">
          <cell r="C133" t="str">
            <v>105901234500168</v>
          </cell>
          <cell r="D133" t="str">
            <v>440304199909025432</v>
          </cell>
          <cell r="E133" t="str">
            <v>王凯</v>
          </cell>
          <cell r="F133" t="str">
            <v>男</v>
          </cell>
          <cell r="G133" t="str">
            <v>深圳大学</v>
          </cell>
          <cell r="H133" t="str">
            <v>信息与计算科学</v>
          </cell>
          <cell r="I133" t="str">
            <v>202107</v>
          </cell>
          <cell r="J133" t="str">
            <v>18665970024</v>
          </cell>
          <cell r="K133" t="str">
            <v>826072272@qq.com</v>
          </cell>
          <cell r="L133">
            <v>74</v>
          </cell>
          <cell r="M133">
            <v>92</v>
          </cell>
          <cell r="N133">
            <v>59</v>
          </cell>
          <cell r="O133">
            <v>113</v>
          </cell>
        </row>
        <row r="134">
          <cell r="C134" t="str">
            <v>105901234500445</v>
          </cell>
          <cell r="D134" t="str">
            <v>440305199907284031</v>
          </cell>
          <cell r="E134" t="str">
            <v>肖鹏飞</v>
          </cell>
          <cell r="F134" t="str">
            <v>男</v>
          </cell>
          <cell r="G134" t="str">
            <v>华南农业大学</v>
          </cell>
          <cell r="H134" t="str">
            <v>计算机科学与技术</v>
          </cell>
          <cell r="I134" t="str">
            <v>202107</v>
          </cell>
          <cell r="J134" t="str">
            <v>13556139442</v>
          </cell>
          <cell r="K134" t="str">
            <v>272438442@qq.com</v>
          </cell>
          <cell r="L134">
            <v>76</v>
          </cell>
          <cell r="M134">
            <v>105</v>
          </cell>
          <cell r="N134">
            <v>71</v>
          </cell>
          <cell r="O134">
            <v>86</v>
          </cell>
        </row>
        <row r="135">
          <cell r="C135" t="str">
            <v>105901234500409</v>
          </cell>
          <cell r="D135" t="str">
            <v>441522199810250693</v>
          </cell>
          <cell r="E135" t="str">
            <v>余炯栋</v>
          </cell>
          <cell r="F135" t="str">
            <v>男</v>
          </cell>
          <cell r="G135" t="str">
            <v>广东理工学院</v>
          </cell>
          <cell r="H135" t="str">
            <v>计算机科学与技术</v>
          </cell>
          <cell r="I135" t="str">
            <v>202006</v>
          </cell>
          <cell r="J135" t="str">
            <v>13211058176</v>
          </cell>
          <cell r="K135" t="str">
            <v>835730079@qq.com</v>
          </cell>
          <cell r="L135">
            <v>75</v>
          </cell>
          <cell r="M135">
            <v>95</v>
          </cell>
          <cell r="N135">
            <v>56</v>
          </cell>
          <cell r="O135">
            <v>111</v>
          </cell>
        </row>
        <row r="136">
          <cell r="C136" t="str">
            <v>105901234500448</v>
          </cell>
          <cell r="D136" t="str">
            <v>445121199109154578</v>
          </cell>
          <cell r="E136" t="str">
            <v>李泽波</v>
          </cell>
          <cell r="F136" t="str">
            <v>男</v>
          </cell>
          <cell r="G136" t="str">
            <v>暨南大学</v>
          </cell>
          <cell r="H136" t="str">
            <v>电子信息工程</v>
          </cell>
          <cell r="I136" t="str">
            <v>201406</v>
          </cell>
          <cell r="J136" t="str">
            <v>15622159487</v>
          </cell>
          <cell r="K136" t="str">
            <v>532908677@qq.com</v>
          </cell>
          <cell r="L136">
            <v>73</v>
          </cell>
          <cell r="M136">
            <v>91</v>
          </cell>
          <cell r="N136">
            <v>54</v>
          </cell>
          <cell r="O136">
            <v>119</v>
          </cell>
        </row>
        <row r="137">
          <cell r="C137" t="str">
            <v>105901234500469</v>
          </cell>
          <cell r="D137" t="str">
            <v>441821199811180412</v>
          </cell>
          <cell r="E137" t="str">
            <v>朱嘉翔</v>
          </cell>
          <cell r="F137" t="str">
            <v>男</v>
          </cell>
          <cell r="G137" t="str">
            <v>华南农业大学</v>
          </cell>
          <cell r="H137" t="str">
            <v>软件工程</v>
          </cell>
          <cell r="I137" t="str">
            <v>202107</v>
          </cell>
          <cell r="J137" t="str">
            <v>15521285423</v>
          </cell>
          <cell r="K137" t="str">
            <v>1360794897@qq.com</v>
          </cell>
          <cell r="L137">
            <v>77</v>
          </cell>
          <cell r="M137">
            <v>79</v>
          </cell>
          <cell r="N137">
            <v>69</v>
          </cell>
          <cell r="O137">
            <v>112</v>
          </cell>
        </row>
        <row r="138">
          <cell r="C138" t="str">
            <v>105901234500482</v>
          </cell>
          <cell r="D138" t="str">
            <v>441523199908027015</v>
          </cell>
          <cell r="E138" t="str">
            <v>叶荣杭</v>
          </cell>
          <cell r="F138" t="str">
            <v>男</v>
          </cell>
          <cell r="G138" t="str">
            <v>华南农业大学</v>
          </cell>
          <cell r="H138" t="str">
            <v>机械设计制造及其自动化</v>
          </cell>
          <cell r="I138" t="str">
            <v>202106</v>
          </cell>
          <cell r="J138" t="str">
            <v>18927955170</v>
          </cell>
          <cell r="K138" t="str">
            <v>2545535096@qq.com</v>
          </cell>
          <cell r="L138">
            <v>74</v>
          </cell>
          <cell r="M138">
            <v>83</v>
          </cell>
          <cell r="N138">
            <v>63</v>
          </cell>
          <cell r="O138">
            <v>117</v>
          </cell>
        </row>
        <row r="139">
          <cell r="C139" t="str">
            <v>105901234500556</v>
          </cell>
          <cell r="D139" t="str">
            <v>440921199907261211</v>
          </cell>
          <cell r="E139" t="str">
            <v>梁弘</v>
          </cell>
          <cell r="F139" t="str">
            <v>男</v>
          </cell>
          <cell r="G139" t="str">
            <v>华南农业大学</v>
          </cell>
          <cell r="H139" t="str">
            <v>软件工程</v>
          </cell>
          <cell r="I139" t="str">
            <v>202106</v>
          </cell>
          <cell r="J139" t="str">
            <v>15813830344</v>
          </cell>
          <cell r="K139" t="str">
            <v>229526210@qq.com</v>
          </cell>
          <cell r="L139">
            <v>72</v>
          </cell>
          <cell r="M139">
            <v>82</v>
          </cell>
          <cell r="N139">
            <v>67</v>
          </cell>
          <cell r="O139">
            <v>115</v>
          </cell>
        </row>
        <row r="140">
          <cell r="C140" t="str">
            <v>105901234501024</v>
          </cell>
          <cell r="D140" t="str">
            <v>430522199908180037</v>
          </cell>
          <cell r="E140" t="str">
            <v>胡林辉</v>
          </cell>
          <cell r="F140" t="str">
            <v>男</v>
          </cell>
          <cell r="G140" t="str">
            <v>山西大学</v>
          </cell>
          <cell r="H140" t="str">
            <v>计算机科学与技术</v>
          </cell>
          <cell r="I140" t="str">
            <v>202107</v>
          </cell>
          <cell r="J140" t="str">
            <v>15688232199</v>
          </cell>
          <cell r="K140" t="str">
            <v>1204400582@qq.com</v>
          </cell>
          <cell r="L140">
            <v>74</v>
          </cell>
          <cell r="M140">
            <v>106</v>
          </cell>
          <cell r="N140">
            <v>59</v>
          </cell>
          <cell r="O140">
            <v>97</v>
          </cell>
        </row>
        <row r="141">
          <cell r="C141" t="str">
            <v>105901234501329</v>
          </cell>
          <cell r="D141" t="str">
            <v>362429199809240332</v>
          </cell>
          <cell r="E141" t="str">
            <v>彭博韬</v>
          </cell>
          <cell r="F141" t="str">
            <v>男</v>
          </cell>
          <cell r="G141" t="str">
            <v>重庆邮电大学</v>
          </cell>
          <cell r="H141" t="str">
            <v>软件工程</v>
          </cell>
          <cell r="I141" t="str">
            <v>202006</v>
          </cell>
          <cell r="J141" t="str">
            <v>13212375848</v>
          </cell>
          <cell r="K141" t="str">
            <v>peng.botao@aliyun.com</v>
          </cell>
          <cell r="L141">
            <v>78</v>
          </cell>
          <cell r="M141">
            <v>103</v>
          </cell>
          <cell r="N141">
            <v>84</v>
          </cell>
          <cell r="O141">
            <v>71</v>
          </cell>
        </row>
        <row r="142">
          <cell r="C142" t="str">
            <v>105901234500689</v>
          </cell>
          <cell r="D142" t="str">
            <v>440981199804215497</v>
          </cell>
          <cell r="E142" t="str">
            <v>卢荣濠</v>
          </cell>
          <cell r="F142" t="str">
            <v>男</v>
          </cell>
          <cell r="G142" t="str">
            <v>深圳大学</v>
          </cell>
          <cell r="H142" t="str">
            <v>新能源科学与工程</v>
          </cell>
          <cell r="I142" t="str">
            <v>202006</v>
          </cell>
          <cell r="J142" t="str">
            <v>15728838380</v>
          </cell>
          <cell r="K142" t="str">
            <v>1411612137@qq.com</v>
          </cell>
          <cell r="L142">
            <v>70</v>
          </cell>
          <cell r="M142">
            <v>97</v>
          </cell>
          <cell r="N142">
            <v>64</v>
          </cell>
          <cell r="O142">
            <v>104</v>
          </cell>
        </row>
        <row r="143">
          <cell r="C143" t="str">
            <v>105901234501188</v>
          </cell>
          <cell r="D143" t="str">
            <v>360101199710087513</v>
          </cell>
          <cell r="E143" t="str">
            <v>邓尤幸助</v>
          </cell>
          <cell r="F143" t="str">
            <v>男</v>
          </cell>
          <cell r="G143" t="str">
            <v>浙江大学</v>
          </cell>
          <cell r="H143" t="str">
            <v>农学</v>
          </cell>
          <cell r="I143" t="str">
            <v>201906</v>
          </cell>
          <cell r="J143" t="str">
            <v>18867151013</v>
          </cell>
          <cell r="K143" t="str">
            <v>815822064@qq.com</v>
          </cell>
          <cell r="L143">
            <v>75</v>
          </cell>
          <cell r="M143">
            <v>79</v>
          </cell>
          <cell r="N143">
            <v>68</v>
          </cell>
          <cell r="O143">
            <v>113</v>
          </cell>
        </row>
        <row r="144">
          <cell r="C144" t="str">
            <v>105901234501403</v>
          </cell>
          <cell r="D144" t="str">
            <v>37083219991104731X</v>
          </cell>
          <cell r="E144" t="str">
            <v>孙远博</v>
          </cell>
          <cell r="F144" t="str">
            <v>男</v>
          </cell>
          <cell r="G144" t="str">
            <v>烟台大学</v>
          </cell>
          <cell r="H144" t="str">
            <v>计算机科学与技术</v>
          </cell>
          <cell r="I144" t="str">
            <v>202107</v>
          </cell>
          <cell r="J144" t="str">
            <v>14717708599</v>
          </cell>
          <cell r="K144" t="str">
            <v>sybapp@qq.com</v>
          </cell>
          <cell r="L144">
            <v>79</v>
          </cell>
          <cell r="M144">
            <v>98</v>
          </cell>
          <cell r="N144">
            <v>50</v>
          </cell>
          <cell r="O144">
            <v>108</v>
          </cell>
        </row>
        <row r="145">
          <cell r="C145" t="str">
            <v>105901234501445</v>
          </cell>
          <cell r="D145" t="str">
            <v>412726199809250532</v>
          </cell>
          <cell r="E145" t="str">
            <v>刘继康</v>
          </cell>
          <cell r="F145" t="str">
            <v>男</v>
          </cell>
          <cell r="G145" t="str">
            <v>河南理工大学</v>
          </cell>
          <cell r="H145" t="str">
            <v>信息管理与信息系统</v>
          </cell>
          <cell r="I145" t="str">
            <v>202107</v>
          </cell>
          <cell r="J145" t="str">
            <v>13283912307</v>
          </cell>
          <cell r="K145" t="str">
            <v>3447054903@qq.com</v>
          </cell>
          <cell r="L145">
            <v>80</v>
          </cell>
          <cell r="M145">
            <v>76</v>
          </cell>
          <cell r="N145">
            <v>81</v>
          </cell>
          <cell r="O145">
            <v>98</v>
          </cell>
        </row>
        <row r="146">
          <cell r="C146" t="str">
            <v>105901234501461</v>
          </cell>
          <cell r="D146" t="str">
            <v>412728199806163874</v>
          </cell>
          <cell r="E146" t="str">
            <v>程浩</v>
          </cell>
          <cell r="F146" t="str">
            <v>男</v>
          </cell>
          <cell r="G146" t="str">
            <v>河南理工大学</v>
          </cell>
          <cell r="H146" t="str">
            <v>计算机科学与技术</v>
          </cell>
          <cell r="I146" t="str">
            <v>202007</v>
          </cell>
          <cell r="J146" t="str">
            <v>13526272159</v>
          </cell>
          <cell r="K146" t="str">
            <v>1263446205@qq.com</v>
          </cell>
          <cell r="L146">
            <v>74</v>
          </cell>
          <cell r="M146">
            <v>91</v>
          </cell>
          <cell r="N146">
            <v>60</v>
          </cell>
          <cell r="O146">
            <v>110</v>
          </cell>
        </row>
        <row r="147">
          <cell r="C147" t="str">
            <v>105901234501651</v>
          </cell>
          <cell r="D147" t="str">
            <v>430426199903062111</v>
          </cell>
          <cell r="E147" t="str">
            <v>雷宇康</v>
          </cell>
          <cell r="F147" t="str">
            <v>男</v>
          </cell>
          <cell r="G147" t="str">
            <v>湖南工程学院</v>
          </cell>
          <cell r="H147" t="str">
            <v>计算机科学与技术</v>
          </cell>
          <cell r="I147" t="str">
            <v>202107</v>
          </cell>
          <cell r="J147" t="str">
            <v>18873430904</v>
          </cell>
          <cell r="K147" t="str">
            <v>yukangrey@163.com</v>
          </cell>
          <cell r="L147">
            <v>65</v>
          </cell>
          <cell r="M147">
            <v>103</v>
          </cell>
          <cell r="N147">
            <v>66</v>
          </cell>
          <cell r="O147">
            <v>101</v>
          </cell>
        </row>
        <row r="148">
          <cell r="C148" t="str">
            <v>105901234501777</v>
          </cell>
          <cell r="D148" t="str">
            <v>362401199903081511</v>
          </cell>
          <cell r="E148" t="str">
            <v>曾欣宇</v>
          </cell>
          <cell r="F148" t="str">
            <v>男</v>
          </cell>
          <cell r="G148" t="str">
            <v>重庆理工大学</v>
          </cell>
          <cell r="H148" t="str">
            <v>计算机科学与技术</v>
          </cell>
          <cell r="I148" t="str">
            <v>202106</v>
          </cell>
          <cell r="J148" t="str">
            <v>13479660891</v>
          </cell>
          <cell r="K148" t="str">
            <v>zengxinyu241@foxmail.com</v>
          </cell>
          <cell r="L148">
            <v>68</v>
          </cell>
          <cell r="M148">
            <v>108</v>
          </cell>
          <cell r="N148">
            <v>52</v>
          </cell>
          <cell r="O148">
            <v>107</v>
          </cell>
        </row>
        <row r="149">
          <cell r="C149" t="str">
            <v>105901234501837</v>
          </cell>
          <cell r="D149" t="str">
            <v>520202199602160834</v>
          </cell>
          <cell r="E149" t="str">
            <v>龚云飞</v>
          </cell>
          <cell r="F149" t="str">
            <v>男</v>
          </cell>
          <cell r="G149" t="str">
            <v>北京航空航天大学</v>
          </cell>
          <cell r="H149" t="str">
            <v>车辆工程</v>
          </cell>
          <cell r="I149" t="str">
            <v>201907</v>
          </cell>
          <cell r="J149" t="str">
            <v>15601523990</v>
          </cell>
          <cell r="K149" t="str">
            <v>gyfcn@foxmail.com</v>
          </cell>
          <cell r="L149">
            <v>73</v>
          </cell>
          <cell r="M149">
            <v>87</v>
          </cell>
          <cell r="N149">
            <v>71</v>
          </cell>
          <cell r="O149">
            <v>104</v>
          </cell>
        </row>
        <row r="150">
          <cell r="C150" t="str">
            <v>105901234500137</v>
          </cell>
          <cell r="D150" t="str">
            <v>440921199806248931</v>
          </cell>
          <cell r="E150" t="str">
            <v>谢灵杰</v>
          </cell>
          <cell r="F150" t="str">
            <v>男</v>
          </cell>
          <cell r="G150" t="str">
            <v>华南师范大学</v>
          </cell>
          <cell r="H150" t="str">
            <v>计算机科学与技术</v>
          </cell>
          <cell r="I150" t="str">
            <v>202006</v>
          </cell>
          <cell r="J150" t="str">
            <v>15521435528</v>
          </cell>
          <cell r="K150" t="str">
            <v>1321642536@qq.com</v>
          </cell>
          <cell r="L150">
            <v>67</v>
          </cell>
          <cell r="M150">
            <v>94</v>
          </cell>
          <cell r="N150">
            <v>69</v>
          </cell>
          <cell r="O150">
            <v>104</v>
          </cell>
        </row>
        <row r="151">
          <cell r="C151" t="str">
            <v>105901234500225</v>
          </cell>
          <cell r="D151" t="str">
            <v>441521200011011337</v>
          </cell>
          <cell r="E151" t="str">
            <v>李臻</v>
          </cell>
          <cell r="F151" t="str">
            <v>男</v>
          </cell>
          <cell r="G151" t="str">
            <v>深圳大学</v>
          </cell>
          <cell r="H151" t="str">
            <v>计算机科学与技术</v>
          </cell>
          <cell r="I151" t="str">
            <v>202107</v>
          </cell>
          <cell r="J151" t="str">
            <v>13119819293</v>
          </cell>
          <cell r="K151" t="str">
            <v>707318815@qq.com</v>
          </cell>
          <cell r="L151">
            <v>75</v>
          </cell>
          <cell r="M151">
            <v>92</v>
          </cell>
          <cell r="N151">
            <v>60</v>
          </cell>
          <cell r="O151">
            <v>107</v>
          </cell>
        </row>
        <row r="152">
          <cell r="C152" t="str">
            <v>105901234500602</v>
          </cell>
          <cell r="D152" t="str">
            <v>440782199806202150</v>
          </cell>
          <cell r="E152" t="str">
            <v>梁卓洛</v>
          </cell>
          <cell r="F152" t="str">
            <v>男</v>
          </cell>
          <cell r="G152" t="str">
            <v>广东工业大学</v>
          </cell>
          <cell r="H152" t="str">
            <v>物联网工程</v>
          </cell>
          <cell r="I152" t="str">
            <v>202006</v>
          </cell>
          <cell r="J152" t="str">
            <v>13612269603</v>
          </cell>
          <cell r="K152" t="str">
            <v>434492615@qq.com</v>
          </cell>
          <cell r="L152">
            <v>73</v>
          </cell>
          <cell r="M152">
            <v>108</v>
          </cell>
          <cell r="N152">
            <v>60</v>
          </cell>
          <cell r="O152">
            <v>93</v>
          </cell>
        </row>
        <row r="153">
          <cell r="C153" t="str">
            <v>105901234500674</v>
          </cell>
          <cell r="D153" t="str">
            <v>440902199508290032</v>
          </cell>
          <cell r="E153" t="str">
            <v>张宇迪</v>
          </cell>
          <cell r="F153" t="str">
            <v>男</v>
          </cell>
          <cell r="G153" t="str">
            <v>华南理工大学</v>
          </cell>
          <cell r="H153" t="str">
            <v>计算机科学与技术</v>
          </cell>
          <cell r="I153" t="str">
            <v>201907</v>
          </cell>
          <cell r="J153" t="str">
            <v>13413378977</v>
          </cell>
          <cell r="K153" t="str">
            <v>474734200@qq.com</v>
          </cell>
          <cell r="L153">
            <v>74</v>
          </cell>
          <cell r="M153">
            <v>73</v>
          </cell>
          <cell r="N153">
            <v>59</v>
          </cell>
          <cell r="O153">
            <v>128</v>
          </cell>
        </row>
        <row r="154">
          <cell r="C154" t="str">
            <v>105901234501379</v>
          </cell>
          <cell r="D154" t="str">
            <v>371424199905153617</v>
          </cell>
          <cell r="E154" t="str">
            <v>李子豪</v>
          </cell>
          <cell r="F154" t="str">
            <v>男</v>
          </cell>
          <cell r="G154" t="str">
            <v>山东财经大学</v>
          </cell>
          <cell r="H154" t="str">
            <v>数字媒体技术</v>
          </cell>
          <cell r="I154" t="str">
            <v>202107</v>
          </cell>
          <cell r="J154" t="str">
            <v>15066120773</v>
          </cell>
          <cell r="K154" t="str">
            <v>hzlhzl1314@foxmail.com</v>
          </cell>
          <cell r="L154">
            <v>70</v>
          </cell>
          <cell r="M154">
            <v>126</v>
          </cell>
          <cell r="N154">
            <v>54</v>
          </cell>
          <cell r="O154">
            <v>84</v>
          </cell>
        </row>
        <row r="155">
          <cell r="C155" t="str">
            <v>105901234501533</v>
          </cell>
          <cell r="D155" t="str">
            <v>429006199907067015</v>
          </cell>
          <cell r="E155" t="str">
            <v>万达</v>
          </cell>
          <cell r="F155" t="str">
            <v>男</v>
          </cell>
          <cell r="G155" t="str">
            <v>武汉科技大学</v>
          </cell>
          <cell r="H155" t="str">
            <v>软件工程</v>
          </cell>
          <cell r="I155" t="str">
            <v>202107</v>
          </cell>
          <cell r="J155" t="str">
            <v>15207220750</v>
          </cell>
          <cell r="K155" t="str">
            <v>wdbp76@163.com</v>
          </cell>
          <cell r="L155">
            <v>75</v>
          </cell>
          <cell r="M155">
            <v>100</v>
          </cell>
          <cell r="N155">
            <v>39</v>
          </cell>
          <cell r="O155">
            <v>120</v>
          </cell>
        </row>
        <row r="156">
          <cell r="C156" t="str">
            <v>105901234501661</v>
          </cell>
          <cell r="D156" t="str">
            <v>430426199702143476</v>
          </cell>
          <cell r="E156" t="str">
            <v>陈伟</v>
          </cell>
          <cell r="F156" t="str">
            <v>男</v>
          </cell>
          <cell r="G156" t="str">
            <v>新疆大学</v>
          </cell>
          <cell r="H156" t="str">
            <v>食品科学与工程</v>
          </cell>
          <cell r="I156" t="str">
            <v>201806</v>
          </cell>
          <cell r="J156" t="str">
            <v>15160964342</v>
          </cell>
          <cell r="K156" t="str">
            <v>1921717810@qq.com</v>
          </cell>
          <cell r="L156">
            <v>77</v>
          </cell>
          <cell r="M156">
            <v>92</v>
          </cell>
          <cell r="N156">
            <v>64</v>
          </cell>
          <cell r="O156">
            <v>101</v>
          </cell>
        </row>
        <row r="157">
          <cell r="C157" t="str">
            <v>105901234501688</v>
          </cell>
          <cell r="D157" t="str">
            <v>43072119970402490X</v>
          </cell>
          <cell r="E157" t="str">
            <v>陈甜甜</v>
          </cell>
          <cell r="F157" t="str">
            <v>女</v>
          </cell>
          <cell r="G157" t="str">
            <v>湘潭大学</v>
          </cell>
          <cell r="H157" t="str">
            <v>软件工程</v>
          </cell>
          <cell r="I157" t="str">
            <v>202006</v>
          </cell>
          <cell r="J157" t="str">
            <v>15773220621</v>
          </cell>
          <cell r="K157" t="str">
            <v>374626386@qq.com</v>
          </cell>
          <cell r="L157">
            <v>72</v>
          </cell>
          <cell r="M157">
            <v>88</v>
          </cell>
          <cell r="N157">
            <v>64</v>
          </cell>
          <cell r="O157">
            <v>110</v>
          </cell>
        </row>
        <row r="158">
          <cell r="C158" t="str">
            <v>105901234500113</v>
          </cell>
          <cell r="D158" t="str">
            <v>360427199705042038</v>
          </cell>
          <cell r="E158" t="str">
            <v>张纾荣</v>
          </cell>
          <cell r="F158" t="str">
            <v>男</v>
          </cell>
          <cell r="G158" t="str">
            <v>中南林业科技大学</v>
          </cell>
          <cell r="H158" t="str">
            <v>电子科学与技术</v>
          </cell>
          <cell r="I158" t="str">
            <v>201907</v>
          </cell>
          <cell r="J158" t="str">
            <v>13534221847</v>
          </cell>
          <cell r="K158" t="str">
            <v>1070304800@qq.com</v>
          </cell>
          <cell r="L158">
            <v>68</v>
          </cell>
          <cell r="M158">
            <v>93</v>
          </cell>
          <cell r="N158">
            <v>62</v>
          </cell>
          <cell r="O158">
            <v>110</v>
          </cell>
        </row>
        <row r="159">
          <cell r="C159" t="str">
            <v>105901234500223</v>
          </cell>
          <cell r="D159" t="str">
            <v>440306199807021417</v>
          </cell>
          <cell r="E159" t="str">
            <v>屈泓廷</v>
          </cell>
          <cell r="F159" t="str">
            <v>男</v>
          </cell>
          <cell r="G159" t="str">
            <v>深圳大学</v>
          </cell>
          <cell r="H159" t="str">
            <v>物联网工程</v>
          </cell>
          <cell r="I159" t="str">
            <v>202107</v>
          </cell>
          <cell r="J159" t="str">
            <v>13682318691</v>
          </cell>
          <cell r="K159" t="str">
            <v>13682318691@163.com</v>
          </cell>
          <cell r="L159">
            <v>69</v>
          </cell>
          <cell r="M159">
            <v>91</v>
          </cell>
          <cell r="N159">
            <v>66</v>
          </cell>
          <cell r="O159">
            <v>107</v>
          </cell>
        </row>
        <row r="160">
          <cell r="C160" t="str">
            <v>105901234500532</v>
          </cell>
          <cell r="D160" t="str">
            <v>44512119981014428X</v>
          </cell>
          <cell r="E160" t="str">
            <v>蔡文珠</v>
          </cell>
          <cell r="F160" t="str">
            <v>女</v>
          </cell>
          <cell r="G160" t="str">
            <v>广州大学</v>
          </cell>
          <cell r="H160" t="str">
            <v>电子信息科学与技术</v>
          </cell>
          <cell r="I160" t="str">
            <v>202107</v>
          </cell>
          <cell r="J160" t="str">
            <v>15913066958</v>
          </cell>
          <cell r="K160" t="str">
            <v>943717377@qq.com</v>
          </cell>
          <cell r="L160">
            <v>71</v>
          </cell>
          <cell r="M160">
            <v>88</v>
          </cell>
          <cell r="N160">
            <v>73</v>
          </cell>
          <cell r="O160">
            <v>101</v>
          </cell>
        </row>
        <row r="161">
          <cell r="C161" t="str">
            <v>105901234501621</v>
          </cell>
          <cell r="D161" t="str">
            <v>440513199804294019</v>
          </cell>
          <cell r="E161" t="str">
            <v>邱琪洁</v>
          </cell>
          <cell r="F161" t="str">
            <v>男</v>
          </cell>
          <cell r="G161" t="str">
            <v>南华大学</v>
          </cell>
          <cell r="H161" t="str">
            <v>信息与计算科学</v>
          </cell>
          <cell r="I161" t="str">
            <v>202107</v>
          </cell>
          <cell r="J161" t="str">
            <v>13135042775</v>
          </cell>
          <cell r="K161" t="str">
            <v>969844171@qq.com</v>
          </cell>
          <cell r="L161">
            <v>70</v>
          </cell>
          <cell r="M161">
            <v>112</v>
          </cell>
          <cell r="N161">
            <v>47</v>
          </cell>
          <cell r="O161">
            <v>104</v>
          </cell>
        </row>
        <row r="162">
          <cell r="C162" t="str">
            <v>105901234500173</v>
          </cell>
          <cell r="D162" t="str">
            <v>230102199903282136</v>
          </cell>
          <cell r="E162" t="str">
            <v>徐广鑫</v>
          </cell>
          <cell r="F162" t="str">
            <v>男</v>
          </cell>
          <cell r="G162" t="str">
            <v>深圳大学</v>
          </cell>
          <cell r="H162" t="str">
            <v>计算机科学与技术</v>
          </cell>
          <cell r="I162" t="str">
            <v>202107</v>
          </cell>
          <cell r="J162" t="str">
            <v>13946152889</v>
          </cell>
          <cell r="K162" t="str">
            <v>1657573940@qq.com</v>
          </cell>
          <cell r="L162">
            <v>71</v>
          </cell>
          <cell r="M162">
            <v>96</v>
          </cell>
          <cell r="N162">
            <v>66</v>
          </cell>
          <cell r="O162">
            <v>99</v>
          </cell>
        </row>
        <row r="163">
          <cell r="C163" t="str">
            <v>105901234500543</v>
          </cell>
          <cell r="D163" t="str">
            <v>44088119961129041X</v>
          </cell>
          <cell r="E163" t="str">
            <v>何胜林</v>
          </cell>
          <cell r="F163" t="str">
            <v>男</v>
          </cell>
          <cell r="G163" t="str">
            <v>广州大学</v>
          </cell>
          <cell r="H163" t="str">
            <v>物联网工程</v>
          </cell>
          <cell r="I163" t="str">
            <v>202006</v>
          </cell>
          <cell r="J163" t="str">
            <v>13058368534</v>
          </cell>
          <cell r="K163" t="str">
            <v>982629476@qq.com</v>
          </cell>
          <cell r="L163">
            <v>69</v>
          </cell>
          <cell r="M163">
            <v>94</v>
          </cell>
          <cell r="N163">
            <v>56</v>
          </cell>
          <cell r="O163">
            <v>113</v>
          </cell>
        </row>
        <row r="164">
          <cell r="C164" t="str">
            <v>105901234500923</v>
          </cell>
          <cell r="D164" t="str">
            <v>44142719980427031X</v>
          </cell>
          <cell r="E164" t="str">
            <v>丘润</v>
          </cell>
          <cell r="F164" t="str">
            <v>男</v>
          </cell>
          <cell r="G164" t="str">
            <v>广东医科大学</v>
          </cell>
          <cell r="H164" t="str">
            <v>信息管理与信息系统</v>
          </cell>
          <cell r="I164" t="str">
            <v>202107</v>
          </cell>
          <cell r="J164" t="str">
            <v>15625534241</v>
          </cell>
          <cell r="K164" t="str">
            <v>934795001@qq.com</v>
          </cell>
          <cell r="L164">
            <v>73</v>
          </cell>
          <cell r="M164">
            <v>109</v>
          </cell>
          <cell r="N164">
            <v>48</v>
          </cell>
          <cell r="O164">
            <v>102</v>
          </cell>
        </row>
        <row r="165">
          <cell r="C165" t="str">
            <v>105901234501725</v>
          </cell>
          <cell r="D165" t="str">
            <v>342221199909074014</v>
          </cell>
          <cell r="E165" t="str">
            <v>王硕</v>
          </cell>
          <cell r="F165" t="str">
            <v>男</v>
          </cell>
          <cell r="G165" t="str">
            <v>桂林电子科技大学</v>
          </cell>
          <cell r="H165" t="str">
            <v>软件工程</v>
          </cell>
          <cell r="I165" t="str">
            <v>202107</v>
          </cell>
          <cell r="J165" t="str">
            <v>18325769843</v>
          </cell>
          <cell r="K165" t="str">
            <v>1679108504@qq.com</v>
          </cell>
          <cell r="L165">
            <v>79</v>
          </cell>
          <cell r="M165">
            <v>73</v>
          </cell>
          <cell r="N165">
            <v>70</v>
          </cell>
          <cell r="O165">
            <v>110</v>
          </cell>
        </row>
        <row r="166">
          <cell r="C166" t="str">
            <v>105901234500459</v>
          </cell>
          <cell r="D166" t="str">
            <v>44022119980626321X</v>
          </cell>
          <cell r="E166" t="str">
            <v>林晓毅</v>
          </cell>
          <cell r="F166" t="str">
            <v>男</v>
          </cell>
          <cell r="G166" t="str">
            <v>广东工业大学</v>
          </cell>
          <cell r="H166" t="str">
            <v>软件工程</v>
          </cell>
          <cell r="I166" t="str">
            <v>202107</v>
          </cell>
          <cell r="J166" t="str">
            <v>13670605776</v>
          </cell>
          <cell r="K166" t="str">
            <v>2253723772@qq.com</v>
          </cell>
          <cell r="L166">
            <v>71</v>
          </cell>
          <cell r="M166">
            <v>105</v>
          </cell>
          <cell r="N166">
            <v>53</v>
          </cell>
          <cell r="O166">
            <v>102</v>
          </cell>
        </row>
        <row r="167">
          <cell r="C167" t="str">
            <v>105901234500203</v>
          </cell>
          <cell r="D167" t="str">
            <v>445202199806233075</v>
          </cell>
          <cell r="E167" t="str">
            <v>徐梓涛</v>
          </cell>
          <cell r="F167" t="str">
            <v>男</v>
          </cell>
          <cell r="G167" t="str">
            <v>深圳大学</v>
          </cell>
          <cell r="H167" t="str">
            <v>计算机科学与技术</v>
          </cell>
          <cell r="I167" t="str">
            <v>202107</v>
          </cell>
          <cell r="J167" t="str">
            <v>13509049181</v>
          </cell>
          <cell r="K167" t="str">
            <v>1364904662@qq.com</v>
          </cell>
          <cell r="L167">
            <v>75</v>
          </cell>
          <cell r="M167">
            <v>82</v>
          </cell>
          <cell r="N167">
            <v>66</v>
          </cell>
          <cell r="O167">
            <v>107</v>
          </cell>
        </row>
        <row r="168">
          <cell r="C168" t="str">
            <v>105901234500735</v>
          </cell>
          <cell r="D168" t="str">
            <v>362522199905306013</v>
          </cell>
          <cell r="E168" t="str">
            <v>鄢凯文</v>
          </cell>
          <cell r="F168" t="str">
            <v>男</v>
          </cell>
          <cell r="G168" t="str">
            <v>嘉应学院</v>
          </cell>
          <cell r="H168" t="str">
            <v>软件工程</v>
          </cell>
          <cell r="I168" t="str">
            <v>202106</v>
          </cell>
          <cell r="J168" t="str">
            <v>18038088475</v>
          </cell>
          <cell r="K168" t="str">
            <v>782710421@qq.com</v>
          </cell>
          <cell r="L168">
            <v>75</v>
          </cell>
          <cell r="M168">
            <v>100</v>
          </cell>
          <cell r="N168">
            <v>52</v>
          </cell>
          <cell r="O168">
            <v>103</v>
          </cell>
        </row>
        <row r="169">
          <cell r="C169" t="str">
            <v>105901234500858</v>
          </cell>
          <cell r="D169" t="str">
            <v>445281199809301518</v>
          </cell>
          <cell r="E169" t="str">
            <v>江佳珉</v>
          </cell>
          <cell r="F169" t="str">
            <v>男</v>
          </cell>
          <cell r="G169" t="str">
            <v>北京理工大学珠海学院</v>
          </cell>
          <cell r="H169" t="str">
            <v>软件工程</v>
          </cell>
          <cell r="I169" t="str">
            <v>202006</v>
          </cell>
          <cell r="J169" t="str">
            <v>13672677030</v>
          </cell>
          <cell r="K169" t="str">
            <v>815068542@qq.com</v>
          </cell>
          <cell r="L169">
            <v>79</v>
          </cell>
          <cell r="M169">
            <v>85</v>
          </cell>
          <cell r="N169">
            <v>56</v>
          </cell>
          <cell r="O169">
            <v>110</v>
          </cell>
        </row>
        <row r="170">
          <cell r="C170" t="str">
            <v>105901234501279</v>
          </cell>
          <cell r="D170" t="str">
            <v>362522199906070014</v>
          </cell>
          <cell r="E170" t="str">
            <v>姚振</v>
          </cell>
          <cell r="F170" t="str">
            <v>男</v>
          </cell>
          <cell r="G170" t="str">
            <v>南昌大学</v>
          </cell>
          <cell r="H170" t="str">
            <v>计算机科学与技术</v>
          </cell>
          <cell r="I170" t="str">
            <v>202107</v>
          </cell>
          <cell r="J170" t="str">
            <v>13657949507</v>
          </cell>
          <cell r="K170" t="str">
            <v>2947662300@qq.com</v>
          </cell>
          <cell r="L170">
            <v>72</v>
          </cell>
          <cell r="M170">
            <v>94</v>
          </cell>
          <cell r="N170">
            <v>50</v>
          </cell>
          <cell r="O170">
            <v>114</v>
          </cell>
        </row>
        <row r="171">
          <cell r="C171" t="str">
            <v>105901234501481</v>
          </cell>
          <cell r="D171" t="str">
            <v>411324199904075829</v>
          </cell>
          <cell r="E171" t="str">
            <v>王学霜</v>
          </cell>
          <cell r="F171" t="str">
            <v>女</v>
          </cell>
          <cell r="G171" t="str">
            <v>南阳理工学院</v>
          </cell>
          <cell r="H171" t="str">
            <v>数学与应用数学</v>
          </cell>
          <cell r="I171" t="str">
            <v>202107</v>
          </cell>
          <cell r="J171" t="str">
            <v>15093008248</v>
          </cell>
          <cell r="K171" t="str">
            <v>1366557828@qq.com</v>
          </cell>
          <cell r="L171">
            <v>62</v>
          </cell>
          <cell r="M171">
            <v>106</v>
          </cell>
          <cell r="N171">
            <v>52</v>
          </cell>
          <cell r="O171">
            <v>110</v>
          </cell>
        </row>
        <row r="172">
          <cell r="C172" t="str">
            <v>105901234501439</v>
          </cell>
          <cell r="D172" t="str">
            <v>411025199803275514</v>
          </cell>
          <cell r="E172" t="str">
            <v>李来源</v>
          </cell>
          <cell r="F172" t="str">
            <v>男</v>
          </cell>
          <cell r="G172" t="str">
            <v>河南大学</v>
          </cell>
          <cell r="H172" t="str">
            <v>软件工程</v>
          </cell>
          <cell r="I172" t="str">
            <v>202006</v>
          </cell>
          <cell r="J172" t="str">
            <v>15136992632</v>
          </cell>
          <cell r="K172" t="str">
            <v>996257159@qq.com</v>
          </cell>
          <cell r="L172">
            <v>73</v>
          </cell>
          <cell r="M172">
            <v>76</v>
          </cell>
          <cell r="N172">
            <v>59</v>
          </cell>
          <cell r="O172">
            <v>121</v>
          </cell>
        </row>
        <row r="173">
          <cell r="C173" t="str">
            <v>105901234501588</v>
          </cell>
          <cell r="D173" t="str">
            <v>420117199903234716</v>
          </cell>
          <cell r="E173" t="str">
            <v>周考</v>
          </cell>
          <cell r="F173" t="str">
            <v>男</v>
          </cell>
          <cell r="G173" t="str">
            <v>武汉科技大学</v>
          </cell>
          <cell r="H173" t="str">
            <v>软件工程</v>
          </cell>
          <cell r="I173" t="str">
            <v>202006</v>
          </cell>
          <cell r="J173" t="str">
            <v>17671648321</v>
          </cell>
          <cell r="K173" t="str">
            <v>248482307@qq.com</v>
          </cell>
          <cell r="L173">
            <v>79</v>
          </cell>
          <cell r="M173">
            <v>111</v>
          </cell>
          <cell r="N173">
            <v>50</v>
          </cell>
          <cell r="O173">
            <v>89</v>
          </cell>
        </row>
        <row r="174">
          <cell r="C174" t="str">
            <v>105901234500114</v>
          </cell>
          <cell r="D174" t="str">
            <v>460004199906170615</v>
          </cell>
          <cell r="E174" t="str">
            <v>吴坤鑫</v>
          </cell>
          <cell r="F174" t="str">
            <v>男</v>
          </cell>
          <cell r="G174" t="str">
            <v>深圳大学</v>
          </cell>
          <cell r="H174" t="str">
            <v>计算机科学与技术</v>
          </cell>
          <cell r="I174" t="str">
            <v>202107</v>
          </cell>
          <cell r="J174" t="str">
            <v>15889459775</v>
          </cell>
          <cell r="K174" t="str">
            <v>3173878796@qq.com</v>
          </cell>
          <cell r="L174">
            <v>74</v>
          </cell>
          <cell r="M174">
            <v>93</v>
          </cell>
          <cell r="N174">
            <v>48</v>
          </cell>
          <cell r="O174">
            <v>113</v>
          </cell>
        </row>
        <row r="175">
          <cell r="C175" t="str">
            <v>105901234500504</v>
          </cell>
          <cell r="D175" t="str">
            <v>622627199807270417</v>
          </cell>
          <cell r="E175" t="str">
            <v>祁民浩</v>
          </cell>
          <cell r="F175" t="str">
            <v>男</v>
          </cell>
          <cell r="G175" t="str">
            <v>广东工业大学</v>
          </cell>
          <cell r="H175" t="str">
            <v>电子科学与技术</v>
          </cell>
          <cell r="I175" t="str">
            <v>202106</v>
          </cell>
          <cell r="J175" t="str">
            <v>15818530516</v>
          </cell>
          <cell r="K175" t="str">
            <v>huanghualiwood@163.com</v>
          </cell>
          <cell r="L175">
            <v>72</v>
          </cell>
          <cell r="M175">
            <v>90</v>
          </cell>
          <cell r="N175">
            <v>68</v>
          </cell>
          <cell r="O175">
            <v>98</v>
          </cell>
        </row>
        <row r="176">
          <cell r="C176" t="str">
            <v>105901234500201</v>
          </cell>
          <cell r="D176" t="str">
            <v>445222199712090814</v>
          </cell>
          <cell r="E176" t="str">
            <v>彭荣煊</v>
          </cell>
          <cell r="F176" t="str">
            <v>男</v>
          </cell>
          <cell r="G176" t="str">
            <v>深圳大学</v>
          </cell>
          <cell r="H176" t="str">
            <v>计算机科学与技术</v>
          </cell>
          <cell r="I176" t="str">
            <v>202107</v>
          </cell>
          <cell r="J176" t="str">
            <v>18666216848</v>
          </cell>
          <cell r="K176" t="str">
            <v>siriusPRX@163.com</v>
          </cell>
          <cell r="L176">
            <v>62</v>
          </cell>
          <cell r="M176">
            <v>98</v>
          </cell>
          <cell r="N176">
            <v>57</v>
          </cell>
          <cell r="O176">
            <v>110</v>
          </cell>
        </row>
        <row r="177">
          <cell r="C177" t="str">
            <v>105901234500494</v>
          </cell>
          <cell r="D177" t="str">
            <v>445281199807114110</v>
          </cell>
          <cell r="E177" t="str">
            <v>洪梓轩</v>
          </cell>
          <cell r="F177" t="str">
            <v>男</v>
          </cell>
          <cell r="G177" t="str">
            <v>广东金融学院</v>
          </cell>
          <cell r="H177" t="str">
            <v>信息管理与信息系统</v>
          </cell>
          <cell r="I177" t="str">
            <v>202107</v>
          </cell>
          <cell r="J177" t="str">
            <v>18319997262</v>
          </cell>
          <cell r="K177" t="str">
            <v>2575755025@qq.com</v>
          </cell>
          <cell r="L177">
            <v>59</v>
          </cell>
          <cell r="M177">
            <v>113</v>
          </cell>
          <cell r="N177">
            <v>59</v>
          </cell>
          <cell r="O177">
            <v>96</v>
          </cell>
        </row>
        <row r="178">
          <cell r="C178" t="str">
            <v>105901234500502</v>
          </cell>
          <cell r="D178" t="str">
            <v>441521199810011338</v>
          </cell>
          <cell r="E178" t="str">
            <v>钟岸洋</v>
          </cell>
          <cell r="F178" t="str">
            <v>男</v>
          </cell>
          <cell r="G178" t="str">
            <v>广东工业大学</v>
          </cell>
          <cell r="H178" t="str">
            <v>电子科学与技术</v>
          </cell>
          <cell r="I178" t="str">
            <v>202107</v>
          </cell>
          <cell r="J178" t="str">
            <v>13828960339</v>
          </cell>
          <cell r="K178" t="str">
            <v>526101080@qq.com</v>
          </cell>
          <cell r="L178">
            <v>76</v>
          </cell>
          <cell r="M178">
            <v>83</v>
          </cell>
          <cell r="N178">
            <v>61</v>
          </cell>
          <cell r="O178">
            <v>107</v>
          </cell>
        </row>
        <row r="179">
          <cell r="C179" t="str">
            <v>105901234501824</v>
          </cell>
          <cell r="D179" t="str">
            <v>510724199710072018</v>
          </cell>
          <cell r="E179" t="str">
            <v>苟天宇</v>
          </cell>
          <cell r="F179" t="str">
            <v>男</v>
          </cell>
          <cell r="G179" t="str">
            <v>四川轻化工大学</v>
          </cell>
          <cell r="H179" t="str">
            <v>软件工程</v>
          </cell>
          <cell r="I179" t="str">
            <v>202006</v>
          </cell>
          <cell r="J179" t="str">
            <v>15892601849</v>
          </cell>
          <cell r="K179" t="str">
            <v>m17748139217@163.com</v>
          </cell>
          <cell r="L179">
            <v>63</v>
          </cell>
          <cell r="M179">
            <v>95</v>
          </cell>
          <cell r="N179">
            <v>48</v>
          </cell>
          <cell r="O179">
            <v>121</v>
          </cell>
        </row>
        <row r="180">
          <cell r="C180" t="str">
            <v>105901234500205</v>
          </cell>
          <cell r="D180" t="str">
            <v>330283199907197219</v>
          </cell>
          <cell r="E180" t="str">
            <v>徐嘉远</v>
          </cell>
          <cell r="F180" t="str">
            <v>男</v>
          </cell>
          <cell r="G180" t="str">
            <v>深圳大学</v>
          </cell>
          <cell r="H180" t="str">
            <v>电子信息工程</v>
          </cell>
          <cell r="I180" t="str">
            <v>202107</v>
          </cell>
          <cell r="J180" t="str">
            <v>15726841786</v>
          </cell>
          <cell r="K180" t="str">
            <v>1098984191@qq.com</v>
          </cell>
          <cell r="L180">
            <v>61</v>
          </cell>
          <cell r="M180">
            <v>106</v>
          </cell>
          <cell r="N180">
            <v>56</v>
          </cell>
          <cell r="O180">
            <v>103</v>
          </cell>
        </row>
        <row r="181">
          <cell r="C181" t="str">
            <v>105901234500242</v>
          </cell>
          <cell r="D181" t="str">
            <v>441424199703192878</v>
          </cell>
          <cell r="E181" t="str">
            <v>赖广权</v>
          </cell>
          <cell r="F181" t="str">
            <v>男</v>
          </cell>
          <cell r="G181" t="str">
            <v>广东外语外贸大学</v>
          </cell>
          <cell r="H181" t="str">
            <v>软件工程</v>
          </cell>
          <cell r="I181" t="str">
            <v>201906</v>
          </cell>
          <cell r="J181" t="str">
            <v>13694253925</v>
          </cell>
          <cell r="K181" t="str">
            <v>laiguangquan_97@163.com</v>
          </cell>
          <cell r="L181">
            <v>71</v>
          </cell>
          <cell r="M181">
            <v>89</v>
          </cell>
          <cell r="N181">
            <v>62</v>
          </cell>
          <cell r="O181">
            <v>104</v>
          </cell>
        </row>
        <row r="182">
          <cell r="C182" t="str">
            <v>105901234500475</v>
          </cell>
          <cell r="D182" t="str">
            <v>445281199907274453</v>
          </cell>
          <cell r="E182" t="str">
            <v>周浩彬</v>
          </cell>
          <cell r="F182" t="str">
            <v>男</v>
          </cell>
          <cell r="G182" t="str">
            <v>广州大学</v>
          </cell>
          <cell r="H182" t="str">
            <v>080902</v>
          </cell>
          <cell r="I182" t="str">
            <v>202107</v>
          </cell>
          <cell r="J182" t="str">
            <v>15521066979</v>
          </cell>
          <cell r="K182" t="str">
            <v>1074550119@qq.com</v>
          </cell>
          <cell r="L182">
            <v>76</v>
          </cell>
          <cell r="M182">
            <v>82</v>
          </cell>
          <cell r="N182">
            <v>62</v>
          </cell>
          <cell r="O182">
            <v>106</v>
          </cell>
        </row>
        <row r="183">
          <cell r="C183" t="str">
            <v>105901234500844</v>
          </cell>
          <cell r="D183" t="str">
            <v>440582199910195826</v>
          </cell>
          <cell r="E183" t="str">
            <v>肖晓绵</v>
          </cell>
          <cell r="F183" t="str">
            <v>女</v>
          </cell>
          <cell r="G183" t="str">
            <v>佛山科学技术学院</v>
          </cell>
          <cell r="H183" t="str">
            <v>网络工程</v>
          </cell>
          <cell r="I183" t="str">
            <v>202107</v>
          </cell>
          <cell r="J183" t="str">
            <v>13620838352</v>
          </cell>
          <cell r="K183" t="str">
            <v>1207390013@qq.com</v>
          </cell>
          <cell r="L183">
            <v>69</v>
          </cell>
          <cell r="M183">
            <v>84</v>
          </cell>
          <cell r="N183">
            <v>52</v>
          </cell>
          <cell r="O183">
            <v>121</v>
          </cell>
        </row>
        <row r="184">
          <cell r="C184" t="str">
            <v>105901234501219</v>
          </cell>
          <cell r="D184" t="str">
            <v>342423199907181178</v>
          </cell>
          <cell r="E184" t="str">
            <v>韩仁杰</v>
          </cell>
          <cell r="F184" t="str">
            <v>男</v>
          </cell>
          <cell r="G184" t="str">
            <v>安徽财经大学</v>
          </cell>
          <cell r="H184" t="str">
            <v>计算机科学与技术</v>
          </cell>
          <cell r="I184" t="str">
            <v>202107</v>
          </cell>
          <cell r="J184" t="str">
            <v>18365519973</v>
          </cell>
          <cell r="K184" t="str">
            <v>2281641497@qq.com</v>
          </cell>
          <cell r="L184">
            <v>74</v>
          </cell>
          <cell r="M184">
            <v>102</v>
          </cell>
          <cell r="N184">
            <v>50</v>
          </cell>
          <cell r="O184">
            <v>100</v>
          </cell>
        </row>
        <row r="185">
          <cell r="C185" t="str">
            <v>105901234500254</v>
          </cell>
          <cell r="D185" t="str">
            <v>430422199603127715</v>
          </cell>
          <cell r="E185" t="str">
            <v>胡龙华</v>
          </cell>
          <cell r="F185" t="str">
            <v>男</v>
          </cell>
          <cell r="G185" t="str">
            <v>湖南城市学院</v>
          </cell>
          <cell r="H185" t="str">
            <v>信息管理与信息系统</v>
          </cell>
          <cell r="I185" t="str">
            <v>201806</v>
          </cell>
          <cell r="J185" t="str">
            <v>18229239644</v>
          </cell>
          <cell r="K185" t="str">
            <v>hulonghua1996@qq.com</v>
          </cell>
          <cell r="L185">
            <v>68</v>
          </cell>
          <cell r="M185">
            <v>101</v>
          </cell>
          <cell r="N185">
            <v>56</v>
          </cell>
          <cell r="O185">
            <v>100</v>
          </cell>
        </row>
        <row r="186">
          <cell r="C186" t="str">
            <v>105901234500846</v>
          </cell>
          <cell r="D186" t="str">
            <v>440684199707116959</v>
          </cell>
          <cell r="E186" t="str">
            <v>谭建聪</v>
          </cell>
          <cell r="F186" t="str">
            <v>男</v>
          </cell>
          <cell r="G186" t="str">
            <v>江苏科技大学</v>
          </cell>
          <cell r="H186" t="str">
            <v>金属材料工程</v>
          </cell>
          <cell r="I186" t="str">
            <v>202006</v>
          </cell>
          <cell r="J186" t="str">
            <v>18651404120</v>
          </cell>
          <cell r="K186" t="str">
            <v>945321429@qq.com</v>
          </cell>
          <cell r="L186">
            <v>71</v>
          </cell>
          <cell r="M186">
            <v>95</v>
          </cell>
          <cell r="N186">
            <v>61</v>
          </cell>
          <cell r="O186">
            <v>98</v>
          </cell>
        </row>
        <row r="187">
          <cell r="C187" t="str">
            <v>105901234501079</v>
          </cell>
          <cell r="D187" t="str">
            <v>430522200001086371</v>
          </cell>
          <cell r="E187" t="str">
            <v>李炜鑫</v>
          </cell>
          <cell r="F187" t="str">
            <v>男</v>
          </cell>
          <cell r="G187" t="str">
            <v>沈阳航空航天大学</v>
          </cell>
          <cell r="H187" t="str">
            <v>物联网工程</v>
          </cell>
          <cell r="I187" t="str">
            <v>202107</v>
          </cell>
          <cell r="J187" t="str">
            <v>13324027531</v>
          </cell>
          <cell r="K187" t="str">
            <v>2744794136@qq.com</v>
          </cell>
          <cell r="L187">
            <v>68</v>
          </cell>
          <cell r="M187">
            <v>97</v>
          </cell>
          <cell r="N187">
            <v>54</v>
          </cell>
          <cell r="O187">
            <v>105</v>
          </cell>
        </row>
        <row r="188">
          <cell r="C188" t="str">
            <v>105901234501101</v>
          </cell>
          <cell r="D188" t="str">
            <v>371203199909153718</v>
          </cell>
          <cell r="E188" t="str">
            <v>王文杰</v>
          </cell>
          <cell r="F188" t="str">
            <v>男</v>
          </cell>
          <cell r="G188" t="str">
            <v>东北林业大学</v>
          </cell>
          <cell r="H188" t="str">
            <v>信息管理与信息系统</v>
          </cell>
          <cell r="I188" t="str">
            <v>202107</v>
          </cell>
          <cell r="J188" t="str">
            <v>13156342741</v>
          </cell>
          <cell r="K188" t="str">
            <v>2812644631@qq.com</v>
          </cell>
          <cell r="L188">
            <v>63</v>
          </cell>
          <cell r="M188">
            <v>103</v>
          </cell>
          <cell r="N188">
            <v>51</v>
          </cell>
          <cell r="O188">
            <v>107</v>
          </cell>
        </row>
        <row r="189">
          <cell r="C189" t="str">
            <v>105901234501275</v>
          </cell>
          <cell r="D189" t="str">
            <v>362531199906131215</v>
          </cell>
          <cell r="E189" t="str">
            <v>张蕤</v>
          </cell>
          <cell r="F189" t="str">
            <v>男</v>
          </cell>
          <cell r="G189" t="str">
            <v>江西农业大学</v>
          </cell>
          <cell r="H189" t="str">
            <v>软件工程</v>
          </cell>
          <cell r="I189" t="str">
            <v>202107</v>
          </cell>
          <cell r="J189" t="str">
            <v>18620383478</v>
          </cell>
          <cell r="K189" t="str">
            <v>291545865@qq.com</v>
          </cell>
          <cell r="L189">
            <v>72</v>
          </cell>
          <cell r="M189">
            <v>89</v>
          </cell>
          <cell r="N189">
            <v>52</v>
          </cell>
          <cell r="O189">
            <v>111</v>
          </cell>
        </row>
        <row r="190">
          <cell r="C190" t="str">
            <v>105901234501317</v>
          </cell>
          <cell r="D190" t="str">
            <v>360203199711291514</v>
          </cell>
          <cell r="E190" t="str">
            <v>刘赢赢</v>
          </cell>
          <cell r="F190" t="str">
            <v>男</v>
          </cell>
          <cell r="G190" t="str">
            <v>景德镇陶瓷大学</v>
          </cell>
          <cell r="H190" t="str">
            <v>计算机科学与技术</v>
          </cell>
          <cell r="I190" t="str">
            <v>202107</v>
          </cell>
          <cell r="J190" t="str">
            <v>15170310502</v>
          </cell>
          <cell r="K190" t="str">
            <v>1160634240@qq.com</v>
          </cell>
          <cell r="L190">
            <v>72</v>
          </cell>
          <cell r="M190">
            <v>79</v>
          </cell>
          <cell r="N190">
            <v>67</v>
          </cell>
          <cell r="O190">
            <v>106</v>
          </cell>
        </row>
        <row r="191">
          <cell r="C191" t="str">
            <v>105901234501772</v>
          </cell>
          <cell r="D191" t="str">
            <v>350321199909070019</v>
          </cell>
          <cell r="E191" t="str">
            <v>黄仕楠</v>
          </cell>
          <cell r="F191" t="str">
            <v>男</v>
          </cell>
          <cell r="G191" t="str">
            <v>西南大学</v>
          </cell>
          <cell r="H191" t="str">
            <v>农业机械化及其自动化</v>
          </cell>
          <cell r="I191" t="str">
            <v>202107</v>
          </cell>
          <cell r="J191" t="str">
            <v>15310983374</v>
          </cell>
          <cell r="K191" t="str">
            <v>1169393569@qq.com</v>
          </cell>
          <cell r="L191">
            <v>76</v>
          </cell>
          <cell r="M191">
            <v>99</v>
          </cell>
          <cell r="N191">
            <v>61</v>
          </cell>
          <cell r="O191">
            <v>88</v>
          </cell>
        </row>
        <row r="192">
          <cell r="C192" t="str">
            <v>105901234500503</v>
          </cell>
          <cell r="D192" t="str">
            <v>513030199905274412</v>
          </cell>
          <cell r="E192" t="str">
            <v>王攀</v>
          </cell>
          <cell r="F192" t="str">
            <v>男</v>
          </cell>
          <cell r="G192" t="str">
            <v>广东第二师范学院</v>
          </cell>
          <cell r="H192" t="str">
            <v>信息与计算科学</v>
          </cell>
          <cell r="I192" t="str">
            <v>202107</v>
          </cell>
          <cell r="J192" t="str">
            <v>13428278413</v>
          </cell>
          <cell r="K192" t="str">
            <v>2399269143@qq.com</v>
          </cell>
          <cell r="L192">
            <v>67</v>
          </cell>
          <cell r="M192">
            <v>96</v>
          </cell>
          <cell r="N192">
            <v>54</v>
          </cell>
          <cell r="O192">
            <v>106</v>
          </cell>
        </row>
        <row r="193">
          <cell r="C193" t="str">
            <v>105901234501272</v>
          </cell>
          <cell r="D193" t="str">
            <v>360730199904213615</v>
          </cell>
          <cell r="E193" t="str">
            <v>宋文霖</v>
          </cell>
          <cell r="F193" t="str">
            <v>男</v>
          </cell>
          <cell r="G193" t="str">
            <v>南昌大学</v>
          </cell>
          <cell r="H193" t="str">
            <v>计算机科学与技术</v>
          </cell>
          <cell r="I193" t="str">
            <v>202107</v>
          </cell>
          <cell r="J193" t="str">
            <v>15570128929</v>
          </cell>
          <cell r="K193" t="str">
            <v>1836860498@qq.com</v>
          </cell>
          <cell r="L193">
            <v>76</v>
          </cell>
          <cell r="M193">
            <v>97</v>
          </cell>
          <cell r="N193">
            <v>77</v>
          </cell>
          <cell r="O193">
            <v>73</v>
          </cell>
        </row>
        <row r="194">
          <cell r="C194" t="str">
            <v>105901234500118</v>
          </cell>
          <cell r="D194" t="str">
            <v>44522119990209123X</v>
          </cell>
          <cell r="E194" t="str">
            <v>谢嘉东</v>
          </cell>
          <cell r="F194" t="str">
            <v>男</v>
          </cell>
          <cell r="G194" t="str">
            <v>深圳大学</v>
          </cell>
          <cell r="H194" t="str">
            <v>软件工程</v>
          </cell>
          <cell r="I194" t="str">
            <v>202107</v>
          </cell>
          <cell r="J194" t="str">
            <v>15360617170</v>
          </cell>
          <cell r="K194" t="str">
            <v>1286314590@qq.com</v>
          </cell>
          <cell r="L194">
            <v>64</v>
          </cell>
          <cell r="M194">
            <v>107</v>
          </cell>
          <cell r="N194">
            <v>38</v>
          </cell>
          <cell r="O194">
            <v>113</v>
          </cell>
        </row>
        <row r="195">
          <cell r="C195" t="str">
            <v>105901234500456</v>
          </cell>
          <cell r="D195" t="str">
            <v>441422199906044522</v>
          </cell>
          <cell r="E195" t="str">
            <v>张洪芊</v>
          </cell>
          <cell r="F195" t="str">
            <v>女</v>
          </cell>
          <cell r="G195" t="str">
            <v>广东工业大学</v>
          </cell>
          <cell r="H195" t="str">
            <v>数学与应用数学</v>
          </cell>
          <cell r="I195" t="str">
            <v>202107</v>
          </cell>
          <cell r="J195" t="str">
            <v>15521076043</v>
          </cell>
          <cell r="K195" t="str">
            <v>1020781535@qq.com</v>
          </cell>
          <cell r="L195">
            <v>70</v>
          </cell>
          <cell r="M195">
            <v>102</v>
          </cell>
          <cell r="N195">
            <v>53</v>
          </cell>
          <cell r="O195">
            <v>97</v>
          </cell>
        </row>
        <row r="196">
          <cell r="C196" t="str">
            <v>105901234500161</v>
          </cell>
          <cell r="D196" t="str">
            <v>330304199906014812</v>
          </cell>
          <cell r="E196" t="str">
            <v>高叶浪</v>
          </cell>
          <cell r="F196" t="str">
            <v>男</v>
          </cell>
          <cell r="G196" t="str">
            <v>深圳大学</v>
          </cell>
          <cell r="H196" t="str">
            <v>信息与计算科学</v>
          </cell>
          <cell r="I196" t="str">
            <v>202107</v>
          </cell>
          <cell r="J196" t="str">
            <v>13957742455</v>
          </cell>
          <cell r="K196" t="str">
            <v>904225766@qq.com</v>
          </cell>
          <cell r="L196">
            <v>66</v>
          </cell>
          <cell r="M196">
            <v>103</v>
          </cell>
          <cell r="N196">
            <v>59</v>
          </cell>
          <cell r="O196">
            <v>93</v>
          </cell>
        </row>
        <row r="197">
          <cell r="C197" t="str">
            <v>105901234500506</v>
          </cell>
          <cell r="D197" t="str">
            <v>441623199903150036</v>
          </cell>
          <cell r="E197" t="str">
            <v>曾尚希</v>
          </cell>
          <cell r="F197" t="str">
            <v>男</v>
          </cell>
          <cell r="G197" t="str">
            <v>广东金融学院</v>
          </cell>
          <cell r="H197" t="str">
            <v>计算机科学与技术</v>
          </cell>
          <cell r="I197" t="str">
            <v>202107</v>
          </cell>
          <cell r="J197" t="str">
            <v>13650669456</v>
          </cell>
          <cell r="K197" t="str">
            <v>xwangkk@163.com</v>
          </cell>
          <cell r="L197">
            <v>74</v>
          </cell>
          <cell r="M197">
            <v>93</v>
          </cell>
          <cell r="N197">
            <v>60</v>
          </cell>
          <cell r="O197">
            <v>94</v>
          </cell>
        </row>
        <row r="198">
          <cell r="C198" t="str">
            <v>105901234500612</v>
          </cell>
          <cell r="D198" t="str">
            <v>440902199801020015</v>
          </cell>
          <cell r="E198" t="str">
            <v>冯宇祺</v>
          </cell>
          <cell r="F198" t="str">
            <v>男</v>
          </cell>
          <cell r="G198" t="str">
            <v>五邑大学</v>
          </cell>
          <cell r="H198" t="str">
            <v>电子信息工程</v>
          </cell>
          <cell r="I198" t="str">
            <v>202107</v>
          </cell>
          <cell r="J198" t="str">
            <v>18165813323</v>
          </cell>
          <cell r="K198" t="str">
            <v>769987258@qq.com</v>
          </cell>
          <cell r="L198">
            <v>74</v>
          </cell>
          <cell r="M198">
            <v>73</v>
          </cell>
          <cell r="N198">
            <v>67</v>
          </cell>
          <cell r="O198">
            <v>107</v>
          </cell>
        </row>
        <row r="199">
          <cell r="C199" t="str">
            <v>105901234500764</v>
          </cell>
          <cell r="D199" t="str">
            <v>440203199807281812</v>
          </cell>
          <cell r="E199" t="str">
            <v>胡靖宇</v>
          </cell>
          <cell r="F199" t="str">
            <v>男</v>
          </cell>
          <cell r="G199" t="str">
            <v>深圳大学</v>
          </cell>
          <cell r="H199" t="str">
            <v>应用化学</v>
          </cell>
          <cell r="I199" t="str">
            <v>202006</v>
          </cell>
          <cell r="J199" t="str">
            <v>13602661037</v>
          </cell>
          <cell r="K199" t="str">
            <v>hy1368068258@163.com</v>
          </cell>
          <cell r="L199">
            <v>68</v>
          </cell>
          <cell r="M199">
            <v>100</v>
          </cell>
          <cell r="N199">
            <v>42</v>
          </cell>
          <cell r="O199">
            <v>111</v>
          </cell>
        </row>
        <row r="200">
          <cell r="C200" t="str">
            <v>105901234500994</v>
          </cell>
          <cell r="D200" t="str">
            <v>410224199610195917</v>
          </cell>
          <cell r="E200" t="str">
            <v>陈志超</v>
          </cell>
          <cell r="F200" t="str">
            <v>男</v>
          </cell>
          <cell r="G200" t="str">
            <v>天津商业大学</v>
          </cell>
          <cell r="H200" t="str">
            <v>软件工程</v>
          </cell>
          <cell r="I200" t="str">
            <v>202107</v>
          </cell>
          <cell r="J200" t="str">
            <v>18838103455</v>
          </cell>
          <cell r="K200" t="str">
            <v>434268771@qq.com</v>
          </cell>
          <cell r="L200">
            <v>75</v>
          </cell>
          <cell r="M200">
            <v>92</v>
          </cell>
          <cell r="N200">
            <v>60</v>
          </cell>
          <cell r="O200">
            <v>94</v>
          </cell>
        </row>
        <row r="201">
          <cell r="C201" t="str">
            <v>105901234501315</v>
          </cell>
          <cell r="D201" t="str">
            <v>362201199812264012</v>
          </cell>
          <cell r="E201" t="str">
            <v>彭焱鑫</v>
          </cell>
          <cell r="F201" t="str">
            <v>男</v>
          </cell>
          <cell r="G201" t="str">
            <v>九江学院</v>
          </cell>
          <cell r="H201" t="str">
            <v>信息与计算科学</v>
          </cell>
          <cell r="I201" t="str">
            <v>202107</v>
          </cell>
          <cell r="J201" t="str">
            <v>17879508850</v>
          </cell>
          <cell r="K201" t="str">
            <v>2504841830@qq.com</v>
          </cell>
          <cell r="L201">
            <v>79</v>
          </cell>
          <cell r="M201">
            <v>86</v>
          </cell>
          <cell r="N201">
            <v>74</v>
          </cell>
          <cell r="O201">
            <v>82</v>
          </cell>
        </row>
        <row r="202">
          <cell r="C202" t="str">
            <v>105901234500417</v>
          </cell>
          <cell r="D202" t="str">
            <v>440682199804286332</v>
          </cell>
          <cell r="E202" t="str">
            <v>黄家威</v>
          </cell>
          <cell r="F202" t="str">
            <v>男</v>
          </cell>
          <cell r="G202" t="str">
            <v>广东外语外贸大学</v>
          </cell>
          <cell r="H202" t="str">
            <v>金融工程</v>
          </cell>
          <cell r="I202" t="str">
            <v>202006</v>
          </cell>
          <cell r="J202" t="str">
            <v>13144764761</v>
          </cell>
          <cell r="K202" t="str">
            <v>747703584@qq.com</v>
          </cell>
          <cell r="L202">
            <v>83</v>
          </cell>
          <cell r="M202">
            <v>66</v>
          </cell>
          <cell r="N202">
            <v>73</v>
          </cell>
          <cell r="O202">
            <v>98</v>
          </cell>
        </row>
        <row r="203">
          <cell r="C203" t="str">
            <v>105901234500829</v>
          </cell>
          <cell r="D203" t="str">
            <v>44122319981005203X</v>
          </cell>
          <cell r="E203" t="str">
            <v>冯少城</v>
          </cell>
          <cell r="F203" t="str">
            <v>男</v>
          </cell>
          <cell r="G203" t="str">
            <v>华南农业大学</v>
          </cell>
          <cell r="H203" t="str">
            <v>计算机科学与技术</v>
          </cell>
          <cell r="I203" t="str">
            <v>202107</v>
          </cell>
          <cell r="J203" t="str">
            <v>13249217385</v>
          </cell>
          <cell r="K203" t="str">
            <v>609959398@qq.com</v>
          </cell>
          <cell r="L203">
            <v>68</v>
          </cell>
          <cell r="M203">
            <v>80</v>
          </cell>
          <cell r="N203">
            <v>55</v>
          </cell>
          <cell r="O203">
            <v>117</v>
          </cell>
        </row>
        <row r="204">
          <cell r="C204" t="str">
            <v>105901234501149</v>
          </cell>
          <cell r="D204" t="str">
            <v>452701199812292637</v>
          </cell>
          <cell r="E204" t="str">
            <v>韦宽</v>
          </cell>
          <cell r="F204" t="str">
            <v>男</v>
          </cell>
          <cell r="G204" t="str">
            <v>南京邮电大学</v>
          </cell>
          <cell r="H204" t="str">
            <v>测绘工程</v>
          </cell>
          <cell r="I204" t="str">
            <v>202107</v>
          </cell>
          <cell r="J204" t="str">
            <v>15380448053</v>
          </cell>
          <cell r="K204" t="str">
            <v>710110724@qq.com</v>
          </cell>
          <cell r="L204">
            <v>71</v>
          </cell>
          <cell r="M204">
            <v>69</v>
          </cell>
          <cell r="N204">
            <v>67</v>
          </cell>
          <cell r="O204">
            <v>113</v>
          </cell>
        </row>
        <row r="205">
          <cell r="C205" t="str">
            <v>105901234501555</v>
          </cell>
          <cell r="D205" t="str">
            <v>421002199801171858</v>
          </cell>
          <cell r="E205" t="str">
            <v>唐雪舟</v>
          </cell>
          <cell r="F205" t="str">
            <v>男</v>
          </cell>
          <cell r="G205" t="str">
            <v>中国海洋大学</v>
          </cell>
          <cell r="H205" t="str">
            <v>信息与计算科学</v>
          </cell>
          <cell r="I205" t="str">
            <v>202006</v>
          </cell>
          <cell r="J205" t="str">
            <v>17866620186</v>
          </cell>
          <cell r="K205" t="str">
            <v>mhtjsw@qq.com</v>
          </cell>
          <cell r="L205">
            <v>67</v>
          </cell>
          <cell r="M205">
            <v>97</v>
          </cell>
          <cell r="N205">
            <v>62</v>
          </cell>
          <cell r="O205">
            <v>94</v>
          </cell>
        </row>
        <row r="206">
          <cell r="C206" t="str">
            <v>105901234501761</v>
          </cell>
          <cell r="D206" t="str">
            <v>460102199607201218</v>
          </cell>
          <cell r="E206" t="str">
            <v>陈义兴</v>
          </cell>
          <cell r="F206" t="str">
            <v>男</v>
          </cell>
          <cell r="G206" t="str">
            <v>西北大学</v>
          </cell>
          <cell r="H206" t="str">
            <v>软件工程</v>
          </cell>
          <cell r="I206" t="str">
            <v>201807</v>
          </cell>
          <cell r="J206" t="str">
            <v>18149362376</v>
          </cell>
          <cell r="K206" t="str">
            <v>slm871318616@foxmail.com</v>
          </cell>
          <cell r="L206">
            <v>71</v>
          </cell>
          <cell r="M206">
            <v>90</v>
          </cell>
          <cell r="N206">
            <v>47</v>
          </cell>
          <cell r="O206">
            <v>112</v>
          </cell>
        </row>
        <row r="207">
          <cell r="C207" t="str">
            <v>105901234501765</v>
          </cell>
          <cell r="D207" t="str">
            <v>341222199904231039</v>
          </cell>
          <cell r="E207" t="str">
            <v>杨帅</v>
          </cell>
          <cell r="F207" t="str">
            <v>男</v>
          </cell>
          <cell r="G207" t="str">
            <v>海南师范大学</v>
          </cell>
          <cell r="H207" t="str">
            <v>信息与计算科学</v>
          </cell>
          <cell r="I207" t="str">
            <v>202107</v>
          </cell>
          <cell r="J207" t="str">
            <v>18356800813</v>
          </cell>
          <cell r="K207" t="str">
            <v>904044345@qq.com</v>
          </cell>
          <cell r="L207">
            <v>73</v>
          </cell>
          <cell r="M207">
            <v>82</v>
          </cell>
          <cell r="N207">
            <v>51</v>
          </cell>
          <cell r="O207">
            <v>114</v>
          </cell>
        </row>
        <row r="208">
          <cell r="C208" t="str">
            <v>105901234500197</v>
          </cell>
          <cell r="D208" t="str">
            <v>44128319980614427X</v>
          </cell>
          <cell r="E208" t="str">
            <v>容海</v>
          </cell>
          <cell r="F208" t="str">
            <v>男</v>
          </cell>
          <cell r="G208" t="str">
            <v>深圳大学</v>
          </cell>
          <cell r="H208" t="str">
            <v>通信工程</v>
          </cell>
          <cell r="I208" t="str">
            <v>202107</v>
          </cell>
          <cell r="J208" t="str">
            <v>18194039532</v>
          </cell>
          <cell r="K208" t="str">
            <v>1736747814@qq.com</v>
          </cell>
          <cell r="L208">
            <v>74</v>
          </cell>
          <cell r="M208">
            <v>69</v>
          </cell>
          <cell r="N208">
            <v>66</v>
          </cell>
          <cell r="O208">
            <v>110</v>
          </cell>
        </row>
        <row r="209">
          <cell r="C209" t="str">
            <v>105901234500419</v>
          </cell>
          <cell r="D209" t="str">
            <v>441302199809302090</v>
          </cell>
          <cell r="E209" t="str">
            <v>刘汀</v>
          </cell>
          <cell r="F209" t="str">
            <v>男</v>
          </cell>
          <cell r="G209" t="str">
            <v>广州大学</v>
          </cell>
          <cell r="H209" t="str">
            <v>软件工程</v>
          </cell>
          <cell r="I209" t="str">
            <v>202006</v>
          </cell>
          <cell r="J209" t="str">
            <v>15875249880</v>
          </cell>
          <cell r="K209" t="str">
            <v>wtmlon@foxmail.com</v>
          </cell>
          <cell r="L209">
            <v>62</v>
          </cell>
          <cell r="M209">
            <v>84</v>
          </cell>
          <cell r="N209">
            <v>64</v>
          </cell>
          <cell r="O209">
            <v>109</v>
          </cell>
        </row>
        <row r="210">
          <cell r="C210" t="str">
            <v>105901234500466</v>
          </cell>
          <cell r="D210" t="str">
            <v>441225199708202516</v>
          </cell>
          <cell r="E210" t="str">
            <v>唐显彬</v>
          </cell>
          <cell r="F210" t="str">
            <v>男</v>
          </cell>
          <cell r="G210" t="str">
            <v>华南农业大学</v>
          </cell>
          <cell r="H210" t="str">
            <v>信息与计算科学</v>
          </cell>
          <cell r="I210" t="str">
            <v>202107</v>
          </cell>
          <cell r="J210" t="str">
            <v>15113691964</v>
          </cell>
          <cell r="K210" t="str">
            <v>1254405393@qq.com</v>
          </cell>
          <cell r="L210">
            <v>68</v>
          </cell>
          <cell r="M210">
            <v>107</v>
          </cell>
          <cell r="N210">
            <v>43</v>
          </cell>
          <cell r="O210">
            <v>101</v>
          </cell>
        </row>
        <row r="211">
          <cell r="C211" t="str">
            <v>105901234501100</v>
          </cell>
          <cell r="D211" t="str">
            <v>500101199902111422</v>
          </cell>
          <cell r="E211" t="str">
            <v>姜迎春</v>
          </cell>
          <cell r="F211" t="str">
            <v>女</v>
          </cell>
          <cell r="G211" t="str">
            <v>东北林业大学</v>
          </cell>
          <cell r="H211" t="str">
            <v>信息管理与信息系统</v>
          </cell>
          <cell r="I211" t="str">
            <v>202107</v>
          </cell>
          <cell r="J211" t="str">
            <v>15696536404</v>
          </cell>
          <cell r="K211" t="str">
            <v>2871622041@qq.com</v>
          </cell>
          <cell r="L211">
            <v>69</v>
          </cell>
          <cell r="M211">
            <v>94</v>
          </cell>
          <cell r="N211">
            <v>72</v>
          </cell>
          <cell r="O211">
            <v>84</v>
          </cell>
        </row>
        <row r="212">
          <cell r="C212" t="str">
            <v>105901234500487</v>
          </cell>
          <cell r="D212" t="str">
            <v>422326200110044917</v>
          </cell>
          <cell r="E212" t="str">
            <v>陈俊</v>
          </cell>
          <cell r="F212" t="str">
            <v>男</v>
          </cell>
          <cell r="G212" t="str">
            <v>广东工业大学</v>
          </cell>
          <cell r="H212" t="str">
            <v>材料成型及控制工程</v>
          </cell>
          <cell r="I212" t="str">
            <v>202107</v>
          </cell>
          <cell r="J212" t="str">
            <v>15521255448</v>
          </cell>
          <cell r="K212" t="str">
            <v>1214578360@qq.com</v>
          </cell>
          <cell r="L212">
            <v>77</v>
          </cell>
          <cell r="M212">
            <v>61</v>
          </cell>
          <cell r="N212">
            <v>63</v>
          </cell>
          <cell r="O212">
            <v>117</v>
          </cell>
        </row>
        <row r="213">
          <cell r="C213" t="str">
            <v>105901234500604</v>
          </cell>
          <cell r="D213" t="str">
            <v>440783199807170337</v>
          </cell>
          <cell r="E213" t="str">
            <v>许康荣</v>
          </cell>
          <cell r="F213" t="str">
            <v>男</v>
          </cell>
          <cell r="G213" t="str">
            <v>广州医科大学</v>
          </cell>
          <cell r="H213" t="str">
            <v>生物医学工程</v>
          </cell>
          <cell r="I213" t="str">
            <v>202006</v>
          </cell>
          <cell r="J213" t="str">
            <v>13556061357</v>
          </cell>
          <cell r="K213" t="str">
            <v>1279687117@qq.com</v>
          </cell>
          <cell r="L213">
            <v>74</v>
          </cell>
          <cell r="M213">
            <v>80</v>
          </cell>
          <cell r="N213">
            <v>66</v>
          </cell>
          <cell r="O213">
            <v>98</v>
          </cell>
        </row>
        <row r="214">
          <cell r="C214" t="str">
            <v>105901234501005</v>
          </cell>
          <cell r="D214" t="str">
            <v>431022199908182810</v>
          </cell>
          <cell r="E214" t="str">
            <v>李平康</v>
          </cell>
          <cell r="F214" t="str">
            <v>男</v>
          </cell>
          <cell r="G214" t="str">
            <v>河北工程大学</v>
          </cell>
          <cell r="H214" t="str">
            <v>软件工程</v>
          </cell>
          <cell r="I214" t="str">
            <v>202107</v>
          </cell>
          <cell r="J214" t="str">
            <v>17752905494</v>
          </cell>
          <cell r="K214" t="str">
            <v>794196807@qq.com</v>
          </cell>
          <cell r="L214">
            <v>64</v>
          </cell>
          <cell r="M214">
            <v>95</v>
          </cell>
          <cell r="N214">
            <v>60</v>
          </cell>
          <cell r="O214">
            <v>99</v>
          </cell>
        </row>
        <row r="215">
          <cell r="C215" t="str">
            <v>105901234500213</v>
          </cell>
          <cell r="D215" t="str">
            <v>36233019980919249X</v>
          </cell>
          <cell r="E215" t="str">
            <v>吴晓强</v>
          </cell>
          <cell r="F215" t="str">
            <v>男</v>
          </cell>
          <cell r="G215" t="str">
            <v>深圳大学</v>
          </cell>
          <cell r="H215" t="str">
            <v>计算机科学与技术</v>
          </cell>
          <cell r="I215" t="str">
            <v>202107</v>
          </cell>
          <cell r="J215" t="str">
            <v>15270353719</v>
          </cell>
          <cell r="K215" t="str">
            <v>2669509190@qq.com</v>
          </cell>
          <cell r="L215">
            <v>62</v>
          </cell>
          <cell r="M215">
            <v>77</v>
          </cell>
          <cell r="N215">
            <v>75</v>
          </cell>
          <cell r="O215">
            <v>103</v>
          </cell>
        </row>
        <row r="216">
          <cell r="C216" t="str">
            <v>105901234500535</v>
          </cell>
          <cell r="D216" t="str">
            <v>440509199906124438</v>
          </cell>
          <cell r="E216" t="str">
            <v>袁膺翔</v>
          </cell>
          <cell r="F216" t="str">
            <v>男</v>
          </cell>
          <cell r="G216" t="str">
            <v>广东金融学院</v>
          </cell>
          <cell r="H216" t="str">
            <v>信息管理与信息系统</v>
          </cell>
          <cell r="I216" t="str">
            <v>202107</v>
          </cell>
          <cell r="J216" t="str">
            <v>13060844512</v>
          </cell>
          <cell r="K216" t="str">
            <v>1093805529@qq.com</v>
          </cell>
          <cell r="L216">
            <v>76</v>
          </cell>
          <cell r="M216">
            <v>90</v>
          </cell>
          <cell r="N216">
            <v>47</v>
          </cell>
          <cell r="O216">
            <v>104</v>
          </cell>
        </row>
        <row r="217">
          <cell r="C217" t="str">
            <v>105901234500562</v>
          </cell>
          <cell r="D217" t="str">
            <v>440111199909026614</v>
          </cell>
          <cell r="E217" t="str">
            <v>曹俊杭</v>
          </cell>
          <cell r="F217" t="str">
            <v>男</v>
          </cell>
          <cell r="G217" t="str">
            <v>佛山科学技术学院</v>
          </cell>
          <cell r="H217" t="str">
            <v>环境工程</v>
          </cell>
          <cell r="I217" t="str">
            <v>202107</v>
          </cell>
          <cell r="J217" t="str">
            <v>13660725772</v>
          </cell>
          <cell r="K217" t="str">
            <v>869617801@qq.com</v>
          </cell>
          <cell r="L217">
            <v>77</v>
          </cell>
          <cell r="M217">
            <v>81</v>
          </cell>
          <cell r="N217">
            <v>59</v>
          </cell>
          <cell r="O217">
            <v>100</v>
          </cell>
        </row>
        <row r="218">
          <cell r="C218" t="str">
            <v>105901234500714</v>
          </cell>
          <cell r="D218" t="str">
            <v>440506199607280095</v>
          </cell>
          <cell r="E218" t="str">
            <v>李泽铭</v>
          </cell>
          <cell r="F218" t="str">
            <v>男</v>
          </cell>
          <cell r="G218" t="str">
            <v>吉林大学珠海学院</v>
          </cell>
          <cell r="H218" t="str">
            <v>软件工程</v>
          </cell>
          <cell r="I218" t="str">
            <v>202007</v>
          </cell>
          <cell r="J218" t="str">
            <v>13790899127</v>
          </cell>
          <cell r="K218" t="str">
            <v>771796203@qq.com</v>
          </cell>
          <cell r="L218">
            <v>71</v>
          </cell>
          <cell r="M218">
            <v>81</v>
          </cell>
          <cell r="N218">
            <v>58</v>
          </cell>
          <cell r="O218">
            <v>107</v>
          </cell>
        </row>
        <row r="219">
          <cell r="C219" t="str">
            <v>105901234501003</v>
          </cell>
          <cell r="D219" t="str">
            <v>130302199709061425</v>
          </cell>
          <cell r="E219" t="str">
            <v>杜怡楠</v>
          </cell>
          <cell r="F219" t="str">
            <v>女</v>
          </cell>
          <cell r="G219" t="str">
            <v>中国矿业大学</v>
          </cell>
          <cell r="H219" t="str">
            <v>计算机科学与技术</v>
          </cell>
          <cell r="I219" t="str">
            <v>202006</v>
          </cell>
          <cell r="J219" t="str">
            <v>17851145890</v>
          </cell>
          <cell r="K219" t="str">
            <v>183614221@qq.com</v>
          </cell>
          <cell r="L219">
            <v>61</v>
          </cell>
          <cell r="M219">
            <v>82</v>
          </cell>
          <cell r="N219">
            <v>64</v>
          </cell>
          <cell r="O219">
            <v>110</v>
          </cell>
        </row>
        <row r="220">
          <cell r="C220" t="str">
            <v>105901234501347</v>
          </cell>
          <cell r="D220" t="str">
            <v>360732199910180058</v>
          </cell>
          <cell r="E220" t="str">
            <v>肖建</v>
          </cell>
          <cell r="F220" t="str">
            <v>男</v>
          </cell>
          <cell r="G220" t="str">
            <v>井冈山大学</v>
          </cell>
          <cell r="H220" t="str">
            <v>计算机科学与技术</v>
          </cell>
          <cell r="I220" t="str">
            <v>202107</v>
          </cell>
          <cell r="J220" t="str">
            <v>15570065103</v>
          </cell>
          <cell r="K220" t="str">
            <v>1065645460@qq.com</v>
          </cell>
          <cell r="L220">
            <v>68</v>
          </cell>
          <cell r="M220">
            <v>59</v>
          </cell>
          <cell r="N220">
            <v>80</v>
          </cell>
          <cell r="O220">
            <v>110</v>
          </cell>
        </row>
        <row r="221">
          <cell r="C221" t="str">
            <v>105901234501377</v>
          </cell>
          <cell r="D221" t="str">
            <v>370105199710252117</v>
          </cell>
          <cell r="E221" t="str">
            <v>杨鸿业</v>
          </cell>
          <cell r="F221" t="str">
            <v>男</v>
          </cell>
          <cell r="G221" t="str">
            <v>济南大学</v>
          </cell>
          <cell r="H221" t="str">
            <v>机械工程及自动化</v>
          </cell>
          <cell r="I221" t="str">
            <v>202006</v>
          </cell>
          <cell r="J221" t="str">
            <v>15153184975</v>
          </cell>
          <cell r="K221" t="str">
            <v>1041252114@qq.com</v>
          </cell>
          <cell r="L221">
            <v>72</v>
          </cell>
          <cell r="M221">
            <v>80</v>
          </cell>
          <cell r="N221">
            <v>67</v>
          </cell>
          <cell r="O221">
            <v>98</v>
          </cell>
        </row>
        <row r="222">
          <cell r="C222" t="str">
            <v>105901234501664</v>
          </cell>
          <cell r="D222" t="str">
            <v>430424199807164633</v>
          </cell>
          <cell r="E222" t="str">
            <v>陈润高</v>
          </cell>
          <cell r="F222" t="str">
            <v>男</v>
          </cell>
          <cell r="G222" t="str">
            <v>西安邮电大学</v>
          </cell>
          <cell r="H222" t="str">
            <v>通信工程</v>
          </cell>
          <cell r="I222" t="str">
            <v>202007</v>
          </cell>
          <cell r="J222" t="str">
            <v>16670948132</v>
          </cell>
          <cell r="K222" t="str">
            <v>1582767606@qq.com</v>
          </cell>
          <cell r="L222">
            <v>72</v>
          </cell>
          <cell r="M222">
            <v>79</v>
          </cell>
          <cell r="N222">
            <v>58</v>
          </cell>
          <cell r="O222">
            <v>108</v>
          </cell>
        </row>
        <row r="223">
          <cell r="C223" t="str">
            <v>105901234501816</v>
          </cell>
          <cell r="D223" t="str">
            <v>430422199910098248</v>
          </cell>
          <cell r="E223" t="str">
            <v>谢雨欣</v>
          </cell>
          <cell r="F223" t="str">
            <v>女</v>
          </cell>
          <cell r="G223" t="str">
            <v>宜宾学院</v>
          </cell>
          <cell r="H223" t="str">
            <v>计算机科学与技术</v>
          </cell>
          <cell r="I223" t="str">
            <v>202107</v>
          </cell>
          <cell r="J223" t="str">
            <v>18508430669</v>
          </cell>
          <cell r="K223" t="str">
            <v>2325018298@qq.com</v>
          </cell>
          <cell r="L223">
            <v>77</v>
          </cell>
          <cell r="M223">
            <v>74</v>
          </cell>
          <cell r="N223">
            <v>54</v>
          </cell>
          <cell r="O223">
            <v>112</v>
          </cell>
        </row>
        <row r="224">
          <cell r="C224" t="str">
            <v>105901234500768</v>
          </cell>
          <cell r="D224" t="str">
            <v>440229199712190057</v>
          </cell>
          <cell r="E224" t="str">
            <v>李锦华</v>
          </cell>
          <cell r="F224" t="str">
            <v>男</v>
          </cell>
          <cell r="G224" t="str">
            <v>广东海洋大学</v>
          </cell>
          <cell r="H224" t="str">
            <v>计算机科学与技术</v>
          </cell>
          <cell r="I224" t="str">
            <v>202006</v>
          </cell>
          <cell r="J224" t="str">
            <v>15768121916</v>
          </cell>
          <cell r="K224" t="str">
            <v>478086250@qq.com</v>
          </cell>
          <cell r="L224">
            <v>65</v>
          </cell>
          <cell r="M224">
            <v>100</v>
          </cell>
          <cell r="N224">
            <v>58</v>
          </cell>
          <cell r="O224">
            <v>93</v>
          </cell>
        </row>
        <row r="225">
          <cell r="C225" t="str">
            <v>105901234501094</v>
          </cell>
          <cell r="D225" t="str">
            <v>44148120000507333X</v>
          </cell>
          <cell r="E225" t="str">
            <v>杨尧霖</v>
          </cell>
          <cell r="F225" t="str">
            <v>男</v>
          </cell>
          <cell r="G225" t="str">
            <v>长春理工大学</v>
          </cell>
          <cell r="H225" t="str">
            <v>软件工程</v>
          </cell>
          <cell r="I225" t="str">
            <v>202107</v>
          </cell>
          <cell r="J225" t="str">
            <v>13331689439</v>
          </cell>
          <cell r="K225" t="str">
            <v>1378690852@qq.com</v>
          </cell>
          <cell r="L225">
            <v>72</v>
          </cell>
          <cell r="M225">
            <v>82</v>
          </cell>
          <cell r="N225">
            <v>64</v>
          </cell>
          <cell r="O225">
            <v>98</v>
          </cell>
        </row>
        <row r="226">
          <cell r="C226" t="str">
            <v>105901234501215</v>
          </cell>
          <cell r="D226" t="str">
            <v>421182200001032553</v>
          </cell>
          <cell r="E226" t="str">
            <v>罗小龙</v>
          </cell>
          <cell r="F226" t="str">
            <v>男</v>
          </cell>
          <cell r="G226" t="str">
            <v>安徽工程大学</v>
          </cell>
          <cell r="H226" t="str">
            <v>计算机科学与技术</v>
          </cell>
          <cell r="I226" t="str">
            <v>202107</v>
          </cell>
          <cell r="J226" t="str">
            <v>15655303986</v>
          </cell>
          <cell r="K226" t="str">
            <v>1351873476@qq.com</v>
          </cell>
          <cell r="L226">
            <v>76</v>
          </cell>
          <cell r="M226">
            <v>94</v>
          </cell>
          <cell r="N226">
            <v>47</v>
          </cell>
          <cell r="O226">
            <v>99</v>
          </cell>
        </row>
        <row r="227">
          <cell r="C227" t="str">
            <v>105901234501617</v>
          </cell>
          <cell r="D227" t="str">
            <v>430723199903134880</v>
          </cell>
          <cell r="E227" t="str">
            <v>夏冰</v>
          </cell>
          <cell r="F227" t="str">
            <v>女</v>
          </cell>
          <cell r="G227" t="str">
            <v>中南林业科技大学</v>
          </cell>
          <cell r="H227" t="str">
            <v>信息与计算科学</v>
          </cell>
          <cell r="I227" t="str">
            <v>202107</v>
          </cell>
          <cell r="J227" t="str">
            <v>15211132442</v>
          </cell>
          <cell r="K227" t="str">
            <v>1010591235@qq.com</v>
          </cell>
          <cell r="L227">
            <v>67</v>
          </cell>
          <cell r="M227">
            <v>86</v>
          </cell>
          <cell r="N227">
            <v>68</v>
          </cell>
          <cell r="O227">
            <v>95</v>
          </cell>
        </row>
        <row r="228">
          <cell r="C228" t="str">
            <v>105901234500680</v>
          </cell>
          <cell r="D228" t="str">
            <v>441422199902222635</v>
          </cell>
          <cell r="E228" t="str">
            <v>房景城</v>
          </cell>
          <cell r="F228" t="str">
            <v>男</v>
          </cell>
          <cell r="G228" t="str">
            <v>广东石油化工学院</v>
          </cell>
          <cell r="H228" t="str">
            <v>信息与计算科学</v>
          </cell>
          <cell r="I228" t="str">
            <v>202107</v>
          </cell>
          <cell r="J228" t="str">
            <v>15914914736</v>
          </cell>
          <cell r="K228" t="str">
            <v>1207062070@qq.com</v>
          </cell>
          <cell r="L228">
            <v>71</v>
          </cell>
          <cell r="M228">
            <v>75</v>
          </cell>
          <cell r="N228">
            <v>50</v>
          </cell>
          <cell r="O228">
            <v>119</v>
          </cell>
        </row>
        <row r="229">
          <cell r="C229" t="str">
            <v>105901234501129</v>
          </cell>
          <cell r="D229" t="str">
            <v>431103199907020939</v>
          </cell>
          <cell r="E229" t="str">
            <v>周星辰</v>
          </cell>
          <cell r="F229" t="str">
            <v>男</v>
          </cell>
          <cell r="G229" t="str">
            <v>上海杉达学院</v>
          </cell>
          <cell r="H229" t="str">
            <v>软件工程</v>
          </cell>
          <cell r="I229" t="str">
            <v>202107</v>
          </cell>
          <cell r="J229" t="str">
            <v>13974632316</v>
          </cell>
          <cell r="K229" t="str">
            <v>541797866@qq.com</v>
          </cell>
          <cell r="L229">
            <v>64</v>
          </cell>
          <cell r="M229">
            <v>79</v>
          </cell>
          <cell r="N229">
            <v>65</v>
          </cell>
          <cell r="O229">
            <v>107</v>
          </cell>
        </row>
        <row r="230">
          <cell r="C230" t="str">
            <v>105901234501446</v>
          </cell>
          <cell r="D230" t="str">
            <v>410728200001027078</v>
          </cell>
          <cell r="E230" t="str">
            <v>高佳豪</v>
          </cell>
          <cell r="F230" t="str">
            <v>男</v>
          </cell>
          <cell r="G230" t="str">
            <v>河南理工大学</v>
          </cell>
          <cell r="H230" t="str">
            <v>计算机科学与技术</v>
          </cell>
          <cell r="I230" t="str">
            <v>202107</v>
          </cell>
          <cell r="J230" t="str">
            <v>17538921126</v>
          </cell>
          <cell r="K230" t="str">
            <v>1305663244@qq.com</v>
          </cell>
          <cell r="L230">
            <v>70</v>
          </cell>
          <cell r="M230">
            <v>106</v>
          </cell>
          <cell r="N230">
            <v>59</v>
          </cell>
          <cell r="O230">
            <v>80</v>
          </cell>
        </row>
        <row r="231">
          <cell r="C231" t="str">
            <v>105901234501508</v>
          </cell>
          <cell r="D231" t="str">
            <v>362325199905242513</v>
          </cell>
          <cell r="E231" t="str">
            <v>喻鹏成</v>
          </cell>
          <cell r="F231" t="str">
            <v>男</v>
          </cell>
          <cell r="G231" t="str">
            <v>武汉理工大学</v>
          </cell>
          <cell r="H231" t="str">
            <v>软件工程</v>
          </cell>
          <cell r="I231" t="str">
            <v>202107</v>
          </cell>
          <cell r="J231" t="str">
            <v>15707040485</v>
          </cell>
          <cell r="K231" t="str">
            <v>489334688@qq.com</v>
          </cell>
          <cell r="L231">
            <v>69</v>
          </cell>
          <cell r="M231">
            <v>99</v>
          </cell>
          <cell r="N231">
            <v>64</v>
          </cell>
          <cell r="O231">
            <v>83</v>
          </cell>
        </row>
        <row r="232">
          <cell r="C232" t="str">
            <v>105901234500587</v>
          </cell>
          <cell r="D232" t="str">
            <v>441523199904036336</v>
          </cell>
          <cell r="E232" t="str">
            <v>朱子斌</v>
          </cell>
          <cell r="F232" t="str">
            <v>男</v>
          </cell>
          <cell r="G232" t="str">
            <v>广东医科大学</v>
          </cell>
          <cell r="H232" t="str">
            <v>信息管理与信息系统</v>
          </cell>
          <cell r="I232" t="str">
            <v>202107</v>
          </cell>
          <cell r="J232" t="str">
            <v>15625587904</v>
          </cell>
          <cell r="K232" t="str">
            <v>13172852402@qq.com</v>
          </cell>
          <cell r="L232">
            <v>73</v>
          </cell>
          <cell r="M232">
            <v>84</v>
          </cell>
          <cell r="N232">
            <v>45</v>
          </cell>
          <cell r="O232">
            <v>112</v>
          </cell>
        </row>
        <row r="233">
          <cell r="C233" t="str">
            <v>105901234500841</v>
          </cell>
          <cell r="D233" t="str">
            <v>440510199810090814</v>
          </cell>
          <cell r="E233" t="str">
            <v>叶松鑫</v>
          </cell>
          <cell r="F233" t="str">
            <v>男</v>
          </cell>
          <cell r="G233" t="str">
            <v>佛山科学技术学院</v>
          </cell>
          <cell r="H233" t="str">
            <v>网络工程</v>
          </cell>
          <cell r="I233" t="str">
            <v>202107</v>
          </cell>
          <cell r="J233" t="str">
            <v>13727696166</v>
          </cell>
          <cell r="K233" t="str">
            <v>1451254740@qq.com</v>
          </cell>
          <cell r="L233">
            <v>71</v>
          </cell>
          <cell r="M233">
            <v>99</v>
          </cell>
          <cell r="N233">
            <v>45</v>
          </cell>
          <cell r="O233">
            <v>99</v>
          </cell>
        </row>
        <row r="234">
          <cell r="C234" t="str">
            <v>105901234500937</v>
          </cell>
          <cell r="D234" t="str">
            <v>440582199908295916</v>
          </cell>
          <cell r="E234" t="str">
            <v>林康鸿</v>
          </cell>
          <cell r="F234" t="str">
            <v>男</v>
          </cell>
          <cell r="G234" t="str">
            <v>东莞理工学院</v>
          </cell>
          <cell r="H234" t="str">
            <v>软件工程</v>
          </cell>
          <cell r="I234" t="str">
            <v>202107</v>
          </cell>
          <cell r="J234" t="str">
            <v>15913903306</v>
          </cell>
          <cell r="K234" t="str">
            <v>952202913@qq.com</v>
          </cell>
          <cell r="L234">
            <v>68</v>
          </cell>
          <cell r="M234">
            <v>69</v>
          </cell>
          <cell r="N234">
            <v>65</v>
          </cell>
          <cell r="O234">
            <v>112</v>
          </cell>
        </row>
        <row r="235">
          <cell r="C235" t="str">
            <v>105901234501333</v>
          </cell>
          <cell r="D235" t="str">
            <v>410181199811075016</v>
          </cell>
          <cell r="E235" t="str">
            <v>刘子华</v>
          </cell>
          <cell r="F235" t="str">
            <v>男</v>
          </cell>
          <cell r="G235" t="str">
            <v>江西理工大学</v>
          </cell>
          <cell r="H235" t="str">
            <v>计算机科学与技术</v>
          </cell>
          <cell r="I235" t="str">
            <v>202107</v>
          </cell>
          <cell r="J235" t="str">
            <v>17746678661</v>
          </cell>
          <cell r="K235" t="str">
            <v>1301608557@qq.com</v>
          </cell>
          <cell r="L235">
            <v>67</v>
          </cell>
          <cell r="M235">
            <v>93</v>
          </cell>
          <cell r="N235">
            <v>55</v>
          </cell>
          <cell r="O235">
            <v>99</v>
          </cell>
        </row>
        <row r="236">
          <cell r="C236" t="str">
            <v>105901234500507</v>
          </cell>
          <cell r="D236" t="str">
            <v>44128319980729427X</v>
          </cell>
          <cell r="E236" t="str">
            <v>钟泳锐</v>
          </cell>
          <cell r="F236" t="str">
            <v>男</v>
          </cell>
          <cell r="G236" t="str">
            <v>广东工业大学</v>
          </cell>
          <cell r="H236" t="str">
            <v>物联网工程</v>
          </cell>
          <cell r="I236" t="str">
            <v>202107</v>
          </cell>
          <cell r="J236" t="str">
            <v>13727268132</v>
          </cell>
          <cell r="K236" t="str">
            <v>554603919@qq.com</v>
          </cell>
          <cell r="L236">
            <v>71</v>
          </cell>
          <cell r="M236">
            <v>86</v>
          </cell>
          <cell r="N236">
            <v>62</v>
          </cell>
          <cell r="O236">
            <v>94</v>
          </cell>
        </row>
        <row r="237">
          <cell r="C237" t="str">
            <v>105901234500705</v>
          </cell>
          <cell r="D237" t="str">
            <v>441223199702016250</v>
          </cell>
          <cell r="E237" t="str">
            <v>黎儒正</v>
          </cell>
          <cell r="F237" t="str">
            <v>男</v>
          </cell>
          <cell r="G237" t="str">
            <v>广州大学松田学院</v>
          </cell>
          <cell r="H237" t="str">
            <v>软件工程</v>
          </cell>
          <cell r="I237" t="str">
            <v>202006</v>
          </cell>
          <cell r="J237" t="str">
            <v>13026870760</v>
          </cell>
          <cell r="K237" t="str">
            <v>962605219@qq.com</v>
          </cell>
          <cell r="L237">
            <v>65</v>
          </cell>
          <cell r="M237">
            <v>82</v>
          </cell>
          <cell r="N237">
            <v>74</v>
          </cell>
          <cell r="O237">
            <v>92</v>
          </cell>
        </row>
        <row r="238">
          <cell r="C238" t="str">
            <v>105901234501080</v>
          </cell>
          <cell r="D238" t="str">
            <v>210905199808210520</v>
          </cell>
          <cell r="E238" t="str">
            <v>王研</v>
          </cell>
          <cell r="F238" t="str">
            <v>女</v>
          </cell>
          <cell r="G238" t="str">
            <v>沈阳理工大学</v>
          </cell>
          <cell r="H238" t="str">
            <v>计算机科学与技术</v>
          </cell>
          <cell r="I238" t="str">
            <v>202107</v>
          </cell>
          <cell r="J238" t="str">
            <v>15184188921</v>
          </cell>
          <cell r="K238" t="str">
            <v>1795259623@q.com</v>
          </cell>
          <cell r="L238">
            <v>67</v>
          </cell>
          <cell r="M238">
            <v>86</v>
          </cell>
          <cell r="N238">
            <v>62</v>
          </cell>
          <cell r="O238">
            <v>98</v>
          </cell>
        </row>
        <row r="239">
          <cell r="C239" t="str">
            <v>105901234501150</v>
          </cell>
          <cell r="D239" t="str">
            <v>452601199812050616</v>
          </cell>
          <cell r="E239" t="str">
            <v>黄宇聪</v>
          </cell>
          <cell r="F239" t="str">
            <v>男</v>
          </cell>
          <cell r="G239" t="str">
            <v>南京邮电大学</v>
          </cell>
          <cell r="H239" t="str">
            <v>数字媒体技术</v>
          </cell>
          <cell r="I239" t="str">
            <v>202107</v>
          </cell>
          <cell r="J239" t="str">
            <v>17707766371</v>
          </cell>
          <cell r="K239" t="str">
            <v>464696516@qq.com</v>
          </cell>
          <cell r="L239">
            <v>70</v>
          </cell>
          <cell r="M239">
            <v>74</v>
          </cell>
          <cell r="N239">
            <v>57</v>
          </cell>
          <cell r="O239">
            <v>112</v>
          </cell>
        </row>
        <row r="240">
          <cell r="C240" t="str">
            <v>105901234501162</v>
          </cell>
          <cell r="D240" t="str">
            <v>440602199711270073</v>
          </cell>
          <cell r="E240" t="str">
            <v>旋逸昭</v>
          </cell>
          <cell r="F240" t="str">
            <v>男</v>
          </cell>
          <cell r="G240" t="str">
            <v>中国矿业大学</v>
          </cell>
          <cell r="H240" t="str">
            <v>土木工程</v>
          </cell>
          <cell r="I240" t="str">
            <v>202107</v>
          </cell>
          <cell r="J240" t="str">
            <v>15505192634</v>
          </cell>
          <cell r="K240" t="str">
            <v>852053151@qq.com</v>
          </cell>
          <cell r="L240">
            <v>68</v>
          </cell>
          <cell r="M240">
            <v>97</v>
          </cell>
          <cell r="N240">
            <v>63</v>
          </cell>
          <cell r="O240">
            <v>85</v>
          </cell>
        </row>
        <row r="241">
          <cell r="C241" t="str">
            <v>105901234501336</v>
          </cell>
          <cell r="D241" t="str">
            <v>360124200002165736</v>
          </cell>
          <cell r="E241" t="str">
            <v>樊嘉文</v>
          </cell>
          <cell r="F241" t="str">
            <v>男</v>
          </cell>
          <cell r="G241" t="str">
            <v>江西理工大学</v>
          </cell>
          <cell r="H241" t="str">
            <v>计算机科学与技术</v>
          </cell>
          <cell r="I241" t="str">
            <v>202107</v>
          </cell>
          <cell r="J241" t="str">
            <v>18870753605</v>
          </cell>
          <cell r="K241" t="str">
            <v>2221487809@qq.com</v>
          </cell>
          <cell r="L241">
            <v>71</v>
          </cell>
          <cell r="M241">
            <v>93</v>
          </cell>
          <cell r="N241">
            <v>54</v>
          </cell>
          <cell r="O241">
            <v>95</v>
          </cell>
        </row>
        <row r="242">
          <cell r="C242" t="str">
            <v>105901234501432</v>
          </cell>
          <cell r="D242" t="str">
            <v>41032319980828552X</v>
          </cell>
          <cell r="E242" t="str">
            <v>江小姗</v>
          </cell>
          <cell r="F242" t="str">
            <v>女</v>
          </cell>
          <cell r="G242" t="str">
            <v>河南农业大学</v>
          </cell>
          <cell r="H242" t="str">
            <v>计算机科学与技术</v>
          </cell>
          <cell r="I242" t="str">
            <v>202007</v>
          </cell>
          <cell r="J242" t="str">
            <v>18839779736</v>
          </cell>
          <cell r="K242" t="str">
            <v>18839779736@163.com</v>
          </cell>
          <cell r="L242">
            <v>73</v>
          </cell>
          <cell r="M242">
            <v>79</v>
          </cell>
          <cell r="N242">
            <v>51</v>
          </cell>
          <cell r="O242">
            <v>110</v>
          </cell>
        </row>
        <row r="243">
          <cell r="C243" t="str">
            <v>105901234500731</v>
          </cell>
          <cell r="D243" t="str">
            <v>445224199807221314</v>
          </cell>
          <cell r="E243" t="str">
            <v>詹杰文</v>
          </cell>
          <cell r="F243" t="str">
            <v>男</v>
          </cell>
          <cell r="G243" t="str">
            <v>嘉应学院</v>
          </cell>
          <cell r="H243" t="str">
            <v>计算机科学与技术</v>
          </cell>
          <cell r="I243" t="str">
            <v>202106</v>
          </cell>
          <cell r="J243" t="str">
            <v>13172660987</v>
          </cell>
          <cell r="K243" t="str">
            <v>919338982@qq.com</v>
          </cell>
          <cell r="L243">
            <v>73</v>
          </cell>
          <cell r="M243">
            <v>89</v>
          </cell>
          <cell r="N243">
            <v>49</v>
          </cell>
          <cell r="O243">
            <v>101</v>
          </cell>
        </row>
        <row r="244">
          <cell r="C244" t="str">
            <v>105901234500894</v>
          </cell>
          <cell r="D244" t="str">
            <v>445102199802280610</v>
          </cell>
          <cell r="E244" t="str">
            <v>刘俊鑫</v>
          </cell>
          <cell r="F244" t="str">
            <v>男</v>
          </cell>
          <cell r="G244" t="str">
            <v>广东外语外贸大学</v>
          </cell>
          <cell r="H244" t="str">
            <v>电子信息科学与技术</v>
          </cell>
          <cell r="I244" t="str">
            <v>202006</v>
          </cell>
          <cell r="J244" t="str">
            <v>15521296860</v>
          </cell>
          <cell r="K244" t="str">
            <v>438152470@qq.com</v>
          </cell>
          <cell r="L244">
            <v>72</v>
          </cell>
          <cell r="M244">
            <v>80</v>
          </cell>
          <cell r="N244">
            <v>54</v>
          </cell>
          <cell r="O244">
            <v>106</v>
          </cell>
        </row>
        <row r="245">
          <cell r="C245" t="str">
            <v>105901234501146</v>
          </cell>
          <cell r="D245" t="str">
            <v>440782199904230315</v>
          </cell>
          <cell r="E245" t="str">
            <v>冯文亮</v>
          </cell>
          <cell r="F245" t="str">
            <v>男</v>
          </cell>
          <cell r="G245" t="str">
            <v>南京工业大学</v>
          </cell>
          <cell r="H245" t="str">
            <v>计算机科学与技术</v>
          </cell>
          <cell r="I245" t="str">
            <v>202107</v>
          </cell>
          <cell r="J245" t="str">
            <v>18929042237</v>
          </cell>
          <cell r="K245" t="str">
            <v>1290925302@qq.com</v>
          </cell>
          <cell r="L245">
            <v>71</v>
          </cell>
          <cell r="M245">
            <v>69</v>
          </cell>
          <cell r="N245">
            <v>62</v>
          </cell>
          <cell r="O245">
            <v>110</v>
          </cell>
        </row>
        <row r="246">
          <cell r="C246" t="str">
            <v>105901234500258</v>
          </cell>
          <cell r="D246" t="str">
            <v>41282219961201152X</v>
          </cell>
          <cell r="E246" t="str">
            <v>刘梦园</v>
          </cell>
          <cell r="F246" t="str">
            <v>女</v>
          </cell>
          <cell r="G246" t="str">
            <v>郑州轻工业大学</v>
          </cell>
          <cell r="H246" t="str">
            <v>网络工程（智能物联）</v>
          </cell>
          <cell r="I246" t="str">
            <v>202006</v>
          </cell>
          <cell r="J246" t="str">
            <v>13193718575</v>
          </cell>
          <cell r="K246" t="str">
            <v>lmy232496@163.com</v>
          </cell>
          <cell r="L246">
            <v>68</v>
          </cell>
          <cell r="M246">
            <v>96</v>
          </cell>
          <cell r="N246">
            <v>55</v>
          </cell>
          <cell r="O246">
            <v>92</v>
          </cell>
        </row>
        <row r="247">
          <cell r="C247" t="str">
            <v>105901234500306</v>
          </cell>
          <cell r="D247" t="str">
            <v>441581199904300022</v>
          </cell>
          <cell r="E247" t="str">
            <v>卢静霞</v>
          </cell>
          <cell r="F247" t="str">
            <v>女</v>
          </cell>
          <cell r="G247" t="str">
            <v>深圳大学</v>
          </cell>
          <cell r="H247" t="str">
            <v>微电子学</v>
          </cell>
          <cell r="I247" t="str">
            <v>202107</v>
          </cell>
          <cell r="J247" t="str">
            <v>18194039284</v>
          </cell>
          <cell r="K247" t="str">
            <v>527329078@qq.com</v>
          </cell>
          <cell r="L247">
            <v>75</v>
          </cell>
          <cell r="M247">
            <v>78</v>
          </cell>
          <cell r="N247">
            <v>63</v>
          </cell>
          <cell r="O247">
            <v>94</v>
          </cell>
        </row>
        <row r="248">
          <cell r="C248" t="str">
            <v>105901234500660</v>
          </cell>
          <cell r="D248" t="str">
            <v>441523199801135577</v>
          </cell>
          <cell r="E248" t="str">
            <v>林国青</v>
          </cell>
          <cell r="F248" t="str">
            <v>男</v>
          </cell>
          <cell r="G248" t="str">
            <v>岭南师范学院</v>
          </cell>
          <cell r="H248" t="str">
            <v>软件工程</v>
          </cell>
          <cell r="I248" t="str">
            <v>202107</v>
          </cell>
          <cell r="J248" t="str">
            <v>13531115730</v>
          </cell>
          <cell r="K248" t="str">
            <v>742688194@qq.com</v>
          </cell>
          <cell r="L248">
            <v>63</v>
          </cell>
          <cell r="M248">
            <v>76</v>
          </cell>
          <cell r="N248">
            <v>73</v>
          </cell>
          <cell r="O248">
            <v>98</v>
          </cell>
        </row>
        <row r="249">
          <cell r="C249" t="str">
            <v>105901234501348</v>
          </cell>
          <cell r="D249" t="str">
            <v>36242119980617413X</v>
          </cell>
          <cell r="E249" t="str">
            <v>刘志君</v>
          </cell>
          <cell r="F249" t="str">
            <v>男</v>
          </cell>
          <cell r="G249" t="str">
            <v>南昌大学科学技术学院</v>
          </cell>
          <cell r="H249" t="str">
            <v>计算机科学与技术</v>
          </cell>
          <cell r="I249" t="str">
            <v>202007</v>
          </cell>
          <cell r="J249" t="str">
            <v>13576803450</v>
          </cell>
          <cell r="K249" t="str">
            <v>695532288@qq.com</v>
          </cell>
          <cell r="L249">
            <v>69</v>
          </cell>
          <cell r="M249">
            <v>95</v>
          </cell>
          <cell r="N249">
            <v>42</v>
          </cell>
          <cell r="O249">
            <v>104</v>
          </cell>
        </row>
        <row r="250">
          <cell r="C250" t="str">
            <v>105901234501634</v>
          </cell>
          <cell r="D250" t="str">
            <v>430422199910103916</v>
          </cell>
          <cell r="E250" t="str">
            <v>蒋聪</v>
          </cell>
          <cell r="F250" t="str">
            <v>男</v>
          </cell>
          <cell r="G250" t="str">
            <v>湖南科技大学</v>
          </cell>
          <cell r="H250" t="str">
            <v>网络工程</v>
          </cell>
          <cell r="I250" t="str">
            <v>202107</v>
          </cell>
          <cell r="J250" t="str">
            <v>15200372210</v>
          </cell>
          <cell r="K250" t="str">
            <v>709233728@qq.com</v>
          </cell>
          <cell r="L250">
            <v>64</v>
          </cell>
          <cell r="M250">
            <v>82</v>
          </cell>
          <cell r="N250">
            <v>60</v>
          </cell>
          <cell r="O250">
            <v>104</v>
          </cell>
        </row>
        <row r="251">
          <cell r="C251" t="str">
            <v>105901234500412</v>
          </cell>
          <cell r="D251" t="str">
            <v>440582199707275118</v>
          </cell>
          <cell r="E251" t="str">
            <v>王泽挺</v>
          </cell>
          <cell r="F251" t="str">
            <v>男</v>
          </cell>
          <cell r="G251" t="str">
            <v>广州大学</v>
          </cell>
          <cell r="H251" t="str">
            <v>电子信息科学与技术</v>
          </cell>
          <cell r="I251" t="str">
            <v>201906</v>
          </cell>
          <cell r="J251" t="str">
            <v>15626453770</v>
          </cell>
          <cell r="K251" t="str">
            <v>864090381@qq.com</v>
          </cell>
          <cell r="L251">
            <v>63</v>
          </cell>
          <cell r="M251">
            <v>69</v>
          </cell>
          <cell r="N251">
            <v>72</v>
          </cell>
          <cell r="O251">
            <v>105</v>
          </cell>
        </row>
        <row r="252">
          <cell r="C252" t="str">
            <v>105901234501360</v>
          </cell>
          <cell r="D252" t="str">
            <v>362525199810093341</v>
          </cell>
          <cell r="E252" t="str">
            <v>杜娟</v>
          </cell>
          <cell r="F252" t="str">
            <v>女</v>
          </cell>
          <cell r="G252" t="str">
            <v>洛阳理工学院</v>
          </cell>
          <cell r="H252" t="str">
            <v>计算机科学与技术</v>
          </cell>
          <cell r="I252" t="str">
            <v>202007</v>
          </cell>
          <cell r="J252" t="str">
            <v>18438617532</v>
          </cell>
          <cell r="K252" t="str">
            <v>1762271714@qq.com</v>
          </cell>
          <cell r="L252">
            <v>72</v>
          </cell>
          <cell r="M252">
            <v>89</v>
          </cell>
          <cell r="N252">
            <v>54</v>
          </cell>
          <cell r="O252">
            <v>94</v>
          </cell>
        </row>
        <row r="253">
          <cell r="C253" t="str">
            <v>105901234500154</v>
          </cell>
          <cell r="D253" t="str">
            <v>440111199909104811</v>
          </cell>
          <cell r="E253" t="str">
            <v>刘畅</v>
          </cell>
          <cell r="F253" t="str">
            <v>男</v>
          </cell>
          <cell r="G253" t="str">
            <v>深圳大学</v>
          </cell>
          <cell r="H253" t="str">
            <v>电子科学与技术</v>
          </cell>
          <cell r="I253" t="str">
            <v>202107</v>
          </cell>
          <cell r="J253" t="str">
            <v>13288316873</v>
          </cell>
          <cell r="K253" t="str">
            <v>963289843@qq.com</v>
          </cell>
          <cell r="L253">
            <v>75</v>
          </cell>
          <cell r="M253">
            <v>75</v>
          </cell>
          <cell r="N253">
            <v>69</v>
          </cell>
          <cell r="O253">
            <v>89</v>
          </cell>
        </row>
        <row r="254">
          <cell r="C254" t="str">
            <v>105901234500189</v>
          </cell>
          <cell r="D254" t="str">
            <v>360732199901046412</v>
          </cell>
          <cell r="E254" t="str">
            <v>熊章钧</v>
          </cell>
          <cell r="F254" t="str">
            <v>男</v>
          </cell>
          <cell r="G254" t="str">
            <v>华南理工大学广州学院</v>
          </cell>
          <cell r="H254" t="str">
            <v>机械工程及自动化</v>
          </cell>
          <cell r="I254" t="str">
            <v>202007</v>
          </cell>
          <cell r="J254" t="str">
            <v>18823835526</v>
          </cell>
          <cell r="K254" t="str">
            <v>xiong.zj@outlook.com</v>
          </cell>
          <cell r="L254">
            <v>73</v>
          </cell>
          <cell r="M254">
            <v>79</v>
          </cell>
          <cell r="N254">
            <v>56</v>
          </cell>
          <cell r="O254">
            <v>100</v>
          </cell>
        </row>
        <row r="255">
          <cell r="C255" t="str">
            <v>105901234500222</v>
          </cell>
          <cell r="D255" t="str">
            <v>441622199807132835</v>
          </cell>
          <cell r="E255" t="str">
            <v>何鑫威</v>
          </cell>
          <cell r="F255" t="str">
            <v>男</v>
          </cell>
          <cell r="G255" t="str">
            <v>深圳大学</v>
          </cell>
          <cell r="H255" t="str">
            <v>计算机科学与技术（高职）</v>
          </cell>
          <cell r="I255" t="str">
            <v>202006</v>
          </cell>
          <cell r="J255" t="str">
            <v>13534087336</v>
          </cell>
          <cell r="K255" t="str">
            <v>891694878@qq.com</v>
          </cell>
          <cell r="L255">
            <v>75</v>
          </cell>
          <cell r="M255">
            <v>77</v>
          </cell>
          <cell r="N255">
            <v>58</v>
          </cell>
          <cell r="O255">
            <v>98</v>
          </cell>
        </row>
        <row r="256">
          <cell r="C256" t="str">
            <v>105901234500501</v>
          </cell>
          <cell r="D256" t="str">
            <v>441423199804294025</v>
          </cell>
          <cell r="E256" t="str">
            <v>陈燕玲</v>
          </cell>
          <cell r="F256" t="str">
            <v>女</v>
          </cell>
          <cell r="G256" t="str">
            <v>广东技术师范大学</v>
          </cell>
          <cell r="H256" t="str">
            <v>通信工程</v>
          </cell>
          <cell r="I256" t="str">
            <v>202107</v>
          </cell>
          <cell r="J256" t="str">
            <v>17807646668</v>
          </cell>
          <cell r="K256" t="str">
            <v>411186408@qq.com</v>
          </cell>
          <cell r="L256">
            <v>76</v>
          </cell>
          <cell r="M256">
            <v>82</v>
          </cell>
          <cell r="N256">
            <v>66</v>
          </cell>
          <cell r="O256">
            <v>84</v>
          </cell>
        </row>
        <row r="257">
          <cell r="C257" t="str">
            <v>105901234500583</v>
          </cell>
          <cell r="D257" t="str">
            <v>360725199803040013</v>
          </cell>
          <cell r="E257" t="str">
            <v>张声超</v>
          </cell>
          <cell r="F257" t="str">
            <v>男</v>
          </cell>
          <cell r="G257" t="str">
            <v>深圳大学</v>
          </cell>
          <cell r="H257" t="str">
            <v>环境工程</v>
          </cell>
          <cell r="I257" t="str">
            <v>202006</v>
          </cell>
          <cell r="J257" t="str">
            <v>13612788345</v>
          </cell>
          <cell r="K257" t="str">
            <v>995318732@qq.com</v>
          </cell>
          <cell r="L257">
            <v>62</v>
          </cell>
          <cell r="M257">
            <v>80</v>
          </cell>
          <cell r="N257">
            <v>60</v>
          </cell>
          <cell r="O257">
            <v>106</v>
          </cell>
        </row>
        <row r="258">
          <cell r="C258" t="str">
            <v>105901234500647</v>
          </cell>
          <cell r="D258" t="str">
            <v>360124199912016355</v>
          </cell>
          <cell r="E258" t="str">
            <v>杨勤高</v>
          </cell>
          <cell r="F258" t="str">
            <v>男</v>
          </cell>
          <cell r="G258" t="str">
            <v>广东海洋大学</v>
          </cell>
          <cell r="H258" t="str">
            <v>计算机科学与技术</v>
          </cell>
          <cell r="I258" t="str">
            <v>202107</v>
          </cell>
          <cell r="J258" t="str">
            <v>13714581692</v>
          </cell>
          <cell r="K258" t="str">
            <v>630183235@qq.com</v>
          </cell>
          <cell r="L258">
            <v>62</v>
          </cell>
          <cell r="M258">
            <v>76</v>
          </cell>
          <cell r="N258">
            <v>65</v>
          </cell>
          <cell r="O258">
            <v>105</v>
          </cell>
        </row>
        <row r="259">
          <cell r="C259" t="str">
            <v>105901234500713</v>
          </cell>
          <cell r="D259" t="str">
            <v>440508199706060023</v>
          </cell>
          <cell r="E259" t="str">
            <v>李君妍</v>
          </cell>
          <cell r="F259" t="str">
            <v>女</v>
          </cell>
          <cell r="G259" t="str">
            <v>广东医科大学</v>
          </cell>
          <cell r="H259" t="str">
            <v>信息管理与信息系统</v>
          </cell>
          <cell r="I259" t="str">
            <v>201906</v>
          </cell>
          <cell r="J259" t="str">
            <v>13538654163</v>
          </cell>
          <cell r="K259" t="str">
            <v>2361363450@qq.com</v>
          </cell>
          <cell r="L259">
            <v>81</v>
          </cell>
          <cell r="M259">
            <v>71</v>
          </cell>
          <cell r="N259">
            <v>62</v>
          </cell>
          <cell r="O259">
            <v>94</v>
          </cell>
        </row>
        <row r="260">
          <cell r="C260" t="str">
            <v>105901234501769</v>
          </cell>
          <cell r="D260" t="str">
            <v>45250219980725894X</v>
          </cell>
          <cell r="E260" t="str">
            <v>陈锐玲</v>
          </cell>
          <cell r="F260" t="str">
            <v>女</v>
          </cell>
          <cell r="G260" t="str">
            <v>重庆交通大学</v>
          </cell>
          <cell r="H260" t="str">
            <v>信息与计算科学</v>
          </cell>
          <cell r="I260" t="str">
            <v>202107</v>
          </cell>
          <cell r="J260" t="str">
            <v>18278510753</v>
          </cell>
          <cell r="K260" t="str">
            <v>745527317@qq.com</v>
          </cell>
          <cell r="L260">
            <v>65</v>
          </cell>
          <cell r="M260">
            <v>84</v>
          </cell>
          <cell r="N260">
            <v>62</v>
          </cell>
          <cell r="O260">
            <v>97</v>
          </cell>
        </row>
        <row r="261">
          <cell r="C261" t="str">
            <v>105901234500529</v>
          </cell>
          <cell r="D261" t="str">
            <v>430581199811057518</v>
          </cell>
          <cell r="E261" t="str">
            <v>王侃</v>
          </cell>
          <cell r="F261" t="str">
            <v>男</v>
          </cell>
          <cell r="G261" t="str">
            <v>广东药科大学</v>
          </cell>
          <cell r="H261" t="str">
            <v>计算机科学与技术</v>
          </cell>
          <cell r="I261" t="str">
            <v>202006</v>
          </cell>
          <cell r="J261" t="str">
            <v>15989174885</v>
          </cell>
          <cell r="K261" t="str">
            <v>1019591719@qq.com</v>
          </cell>
          <cell r="L261">
            <v>73</v>
          </cell>
          <cell r="M261">
            <v>86</v>
          </cell>
          <cell r="N261">
            <v>60</v>
          </cell>
          <cell r="O261">
            <v>88</v>
          </cell>
        </row>
        <row r="262">
          <cell r="C262" t="str">
            <v>105901234500820</v>
          </cell>
          <cell r="D262" t="str">
            <v>44510219980301631X</v>
          </cell>
          <cell r="E262" t="str">
            <v>刘银升</v>
          </cell>
          <cell r="F262" t="str">
            <v>男</v>
          </cell>
          <cell r="G262" t="str">
            <v>吉林大学珠海学院</v>
          </cell>
          <cell r="H262" t="str">
            <v>软件工程</v>
          </cell>
          <cell r="I262" t="str">
            <v>202107</v>
          </cell>
          <cell r="J262" t="str">
            <v>15088167163</v>
          </cell>
          <cell r="K262" t="str">
            <v>351402090@qq.com</v>
          </cell>
          <cell r="L262">
            <v>76</v>
          </cell>
          <cell r="M262">
            <v>64</v>
          </cell>
          <cell r="N262">
            <v>63</v>
          </cell>
          <cell r="O262">
            <v>104</v>
          </cell>
        </row>
        <row r="263">
          <cell r="C263" t="str">
            <v>105901234500860</v>
          </cell>
          <cell r="D263" t="str">
            <v>445224199712230912</v>
          </cell>
          <cell r="E263" t="str">
            <v>林国森</v>
          </cell>
          <cell r="F263" t="str">
            <v>男</v>
          </cell>
          <cell r="G263" t="str">
            <v>东莞理工学院</v>
          </cell>
          <cell r="H263" t="str">
            <v>计算机科学与技术</v>
          </cell>
          <cell r="I263" t="str">
            <v>202006</v>
          </cell>
          <cell r="J263" t="str">
            <v>15625738179</v>
          </cell>
          <cell r="K263" t="str">
            <v>1587251235@qq.com</v>
          </cell>
          <cell r="L263">
            <v>64</v>
          </cell>
          <cell r="M263">
            <v>82</v>
          </cell>
          <cell r="N263">
            <v>50</v>
          </cell>
          <cell r="O263">
            <v>111</v>
          </cell>
        </row>
        <row r="264">
          <cell r="C264" t="str">
            <v>105901234501254</v>
          </cell>
          <cell r="D264" t="str">
            <v>370303199905027639</v>
          </cell>
          <cell r="E264" t="str">
            <v>李逸飞</v>
          </cell>
          <cell r="F264" t="str">
            <v>男</v>
          </cell>
          <cell r="G264" t="str">
            <v>华侨大学</v>
          </cell>
          <cell r="H264" t="str">
            <v>计算机科学与技术</v>
          </cell>
          <cell r="I264" t="str">
            <v>202107</v>
          </cell>
          <cell r="J264" t="str">
            <v>15953364306</v>
          </cell>
          <cell r="K264" t="str">
            <v>305117155@qq.com</v>
          </cell>
          <cell r="L264">
            <v>66</v>
          </cell>
          <cell r="M264">
            <v>85</v>
          </cell>
          <cell r="N264">
            <v>52</v>
          </cell>
          <cell r="O264">
            <v>104</v>
          </cell>
        </row>
        <row r="265">
          <cell r="C265" t="str">
            <v>105901234501516</v>
          </cell>
          <cell r="D265" t="str">
            <v>420325199901080056</v>
          </cell>
          <cell r="E265" t="str">
            <v>龙天</v>
          </cell>
          <cell r="F265" t="str">
            <v>男</v>
          </cell>
          <cell r="G265" t="str">
            <v>湖北大学</v>
          </cell>
          <cell r="H265" t="str">
            <v>软件工程</v>
          </cell>
          <cell r="I265" t="str">
            <v>202107</v>
          </cell>
          <cell r="J265" t="str">
            <v>17363320276</v>
          </cell>
          <cell r="K265" t="str">
            <v>826635217@qq.com</v>
          </cell>
          <cell r="L265">
            <v>67</v>
          </cell>
          <cell r="M265">
            <v>79</v>
          </cell>
          <cell r="N265">
            <v>57</v>
          </cell>
          <cell r="O265">
            <v>104</v>
          </cell>
        </row>
        <row r="266">
          <cell r="C266" t="str">
            <v>105901234501798</v>
          </cell>
          <cell r="D266" t="str">
            <v>510902199908160171</v>
          </cell>
          <cell r="E266" t="str">
            <v>熊峥嵘</v>
          </cell>
          <cell r="F266" t="str">
            <v>男</v>
          </cell>
          <cell r="G266" t="str">
            <v>四川农业大学</v>
          </cell>
          <cell r="H266" t="str">
            <v>信息与计算科学</v>
          </cell>
          <cell r="I266" t="str">
            <v>202106</v>
          </cell>
          <cell r="J266" t="str">
            <v>17321917621</v>
          </cell>
          <cell r="K266" t="str">
            <v>1135471661@qq.com</v>
          </cell>
          <cell r="L266">
            <v>67</v>
          </cell>
          <cell r="M266">
            <v>99</v>
          </cell>
          <cell r="N266">
            <v>52</v>
          </cell>
          <cell r="O266">
            <v>89</v>
          </cell>
        </row>
        <row r="267">
          <cell r="C267" t="str">
            <v>105901234501825</v>
          </cell>
          <cell r="D267" t="str">
            <v>510524199910165293</v>
          </cell>
          <cell r="E267" t="str">
            <v>刘斌</v>
          </cell>
          <cell r="F267" t="str">
            <v>男</v>
          </cell>
          <cell r="G267" t="str">
            <v>四川轻化工大学</v>
          </cell>
          <cell r="H267" t="str">
            <v>计算机科学与技术</v>
          </cell>
          <cell r="I267" t="str">
            <v>202107</v>
          </cell>
          <cell r="J267" t="str">
            <v>13398287712</v>
          </cell>
          <cell r="K267" t="str">
            <v>347918289@qq.com</v>
          </cell>
          <cell r="L267">
            <v>71</v>
          </cell>
          <cell r="M267">
            <v>80</v>
          </cell>
          <cell r="N267">
            <v>63</v>
          </cell>
          <cell r="O267">
            <v>93</v>
          </cell>
        </row>
        <row r="268">
          <cell r="C268" t="str">
            <v>105901234500185</v>
          </cell>
          <cell r="D268" t="str">
            <v>440582199804127416</v>
          </cell>
          <cell r="E268" t="str">
            <v>林俊谋</v>
          </cell>
          <cell r="F268" t="str">
            <v>男</v>
          </cell>
          <cell r="G268" t="str">
            <v>深圳大学</v>
          </cell>
          <cell r="H268" t="str">
            <v>数学与应用数学</v>
          </cell>
          <cell r="I268" t="str">
            <v>202107</v>
          </cell>
          <cell r="J268" t="str">
            <v>13202167893</v>
          </cell>
          <cell r="K268" t="str">
            <v>81026331@qq.com</v>
          </cell>
          <cell r="L268">
            <v>65</v>
          </cell>
          <cell r="M268">
            <v>95</v>
          </cell>
          <cell r="N268">
            <v>52</v>
          </cell>
          <cell r="O268">
            <v>94</v>
          </cell>
        </row>
        <row r="269">
          <cell r="C269" t="str">
            <v>105901234500462</v>
          </cell>
          <cell r="D269" t="str">
            <v>44162219980305469X</v>
          </cell>
          <cell r="E269" t="str">
            <v>李益民</v>
          </cell>
          <cell r="F269" t="str">
            <v>男</v>
          </cell>
          <cell r="G269" t="str">
            <v>华南农业大学</v>
          </cell>
          <cell r="H269" t="str">
            <v>信息与计算科学</v>
          </cell>
          <cell r="I269" t="str">
            <v>202107</v>
          </cell>
          <cell r="J269" t="str">
            <v>18027990428</v>
          </cell>
          <cell r="K269" t="str">
            <v>18027990428@163.com</v>
          </cell>
          <cell r="L269">
            <v>72</v>
          </cell>
          <cell r="M269">
            <v>63</v>
          </cell>
          <cell r="N269">
            <v>70</v>
          </cell>
          <cell r="O269">
            <v>101</v>
          </cell>
        </row>
        <row r="270">
          <cell r="C270" t="str">
            <v>105901234500681</v>
          </cell>
          <cell r="D270" t="str">
            <v>440902199901280076</v>
          </cell>
          <cell r="E270" t="str">
            <v>李鹏腾</v>
          </cell>
          <cell r="F270" t="str">
            <v>男</v>
          </cell>
          <cell r="G270" t="str">
            <v>广东工业大学</v>
          </cell>
          <cell r="H270" t="str">
            <v>金融工程</v>
          </cell>
          <cell r="I270" t="str">
            <v>202107</v>
          </cell>
          <cell r="J270" t="str">
            <v>13686782862</v>
          </cell>
          <cell r="K270" t="str">
            <v>1096150944@qq.com</v>
          </cell>
          <cell r="L270">
            <v>69</v>
          </cell>
          <cell r="M270">
            <v>77</v>
          </cell>
          <cell r="N270">
            <v>68</v>
          </cell>
          <cell r="O270">
            <v>92</v>
          </cell>
        </row>
        <row r="271">
          <cell r="C271" t="str">
            <v>105901234501051</v>
          </cell>
          <cell r="D271" t="str">
            <v>211381200003201053</v>
          </cell>
          <cell r="E271" t="str">
            <v>薛佳齐</v>
          </cell>
          <cell r="F271" t="str">
            <v>男</v>
          </cell>
          <cell r="G271" t="str">
            <v>太原理工大学</v>
          </cell>
          <cell r="H271" t="str">
            <v>软件工程</v>
          </cell>
          <cell r="I271" t="str">
            <v>202107</v>
          </cell>
          <cell r="J271" t="str">
            <v>18613533698</v>
          </cell>
          <cell r="K271" t="str">
            <v>1548903830@qq.com</v>
          </cell>
          <cell r="L271">
            <v>71</v>
          </cell>
          <cell r="M271">
            <v>70</v>
          </cell>
          <cell r="N271">
            <v>67</v>
          </cell>
          <cell r="O271">
            <v>98</v>
          </cell>
        </row>
        <row r="272">
          <cell r="C272" t="str">
            <v>105901234501077</v>
          </cell>
          <cell r="D272" t="str">
            <v>210103199810010919</v>
          </cell>
          <cell r="E272" t="str">
            <v>王思越</v>
          </cell>
          <cell r="F272" t="str">
            <v>男</v>
          </cell>
          <cell r="G272" t="str">
            <v>沈阳建筑大学</v>
          </cell>
          <cell r="H272" t="str">
            <v>计算机科学与技术</v>
          </cell>
          <cell r="I272" t="str">
            <v>202107</v>
          </cell>
          <cell r="J272" t="str">
            <v>13478176613</v>
          </cell>
          <cell r="K272" t="str">
            <v>1254547339@qq.com</v>
          </cell>
          <cell r="L272">
            <v>60</v>
          </cell>
          <cell r="M272">
            <v>70</v>
          </cell>
          <cell r="N272">
            <v>76</v>
          </cell>
          <cell r="O272">
            <v>100</v>
          </cell>
        </row>
        <row r="273">
          <cell r="C273" t="str">
            <v>105901234501889</v>
          </cell>
          <cell r="D273" t="str">
            <v>640381199512312118</v>
          </cell>
          <cell r="E273" t="str">
            <v>宋国华</v>
          </cell>
          <cell r="F273" t="str">
            <v>男</v>
          </cell>
          <cell r="G273" t="str">
            <v>延边大学</v>
          </cell>
          <cell r="H273" t="str">
            <v>机械设计制造及其自动化</v>
          </cell>
          <cell r="I273" t="str">
            <v>201906</v>
          </cell>
          <cell r="J273" t="str">
            <v>18938054917</v>
          </cell>
          <cell r="K273" t="str">
            <v>www.1968065551@qq.com</v>
          </cell>
          <cell r="L273">
            <v>75</v>
          </cell>
          <cell r="M273">
            <v>79</v>
          </cell>
          <cell r="N273">
            <v>60</v>
          </cell>
          <cell r="O273">
            <v>92</v>
          </cell>
        </row>
        <row r="274">
          <cell r="C274" t="str">
            <v>105901234500294</v>
          </cell>
          <cell r="D274" t="str">
            <v>411521199802083539</v>
          </cell>
          <cell r="E274" t="str">
            <v>李粤春</v>
          </cell>
          <cell r="F274" t="str">
            <v>男</v>
          </cell>
          <cell r="G274" t="str">
            <v>广东外语外贸大学</v>
          </cell>
          <cell r="H274" t="str">
            <v>物流管理</v>
          </cell>
          <cell r="I274" t="str">
            <v>202006</v>
          </cell>
          <cell r="J274" t="str">
            <v>13923445848</v>
          </cell>
          <cell r="K274" t="str">
            <v>935764184@qq.com</v>
          </cell>
          <cell r="L274">
            <v>69</v>
          </cell>
          <cell r="M274">
            <v>80</v>
          </cell>
          <cell r="N274">
            <v>68</v>
          </cell>
          <cell r="O274">
            <v>88</v>
          </cell>
        </row>
        <row r="275">
          <cell r="C275" t="str">
            <v>105901234500616</v>
          </cell>
          <cell r="D275" t="str">
            <v>440304199909154111</v>
          </cell>
          <cell r="E275" t="str">
            <v>林靖殷</v>
          </cell>
          <cell r="F275" t="str">
            <v>男</v>
          </cell>
          <cell r="G275" t="str">
            <v>五邑大学</v>
          </cell>
          <cell r="H275" t="str">
            <v>通信工程</v>
          </cell>
          <cell r="I275" t="str">
            <v>202106</v>
          </cell>
          <cell r="J275" t="str">
            <v>13266622032</v>
          </cell>
          <cell r="K275" t="str">
            <v>457348038@qq.com</v>
          </cell>
          <cell r="L275">
            <v>72</v>
          </cell>
          <cell r="M275">
            <v>79</v>
          </cell>
          <cell r="N275">
            <v>57</v>
          </cell>
          <cell r="O275">
            <v>97</v>
          </cell>
        </row>
        <row r="276">
          <cell r="C276" t="str">
            <v>105901234500924</v>
          </cell>
          <cell r="D276" t="str">
            <v>440508199812212916</v>
          </cell>
          <cell r="E276" t="str">
            <v>龙琛</v>
          </cell>
          <cell r="F276" t="str">
            <v>男</v>
          </cell>
          <cell r="G276" t="str">
            <v>广东医科大学</v>
          </cell>
          <cell r="H276" t="str">
            <v>信息管理与信息系统</v>
          </cell>
          <cell r="I276" t="str">
            <v>202107</v>
          </cell>
          <cell r="J276" t="str">
            <v>13592824771</v>
          </cell>
          <cell r="K276" t="str">
            <v>824022066@qq.com</v>
          </cell>
          <cell r="L276">
            <v>73</v>
          </cell>
          <cell r="M276">
            <v>65</v>
          </cell>
          <cell r="N276">
            <v>72</v>
          </cell>
          <cell r="O276">
            <v>95</v>
          </cell>
        </row>
        <row r="277">
          <cell r="C277" t="str">
            <v>105901234501303</v>
          </cell>
          <cell r="D277" t="str">
            <v>362502199912091238</v>
          </cell>
          <cell r="E277" t="str">
            <v>刘智</v>
          </cell>
          <cell r="F277" t="str">
            <v>男</v>
          </cell>
          <cell r="G277" t="str">
            <v>江西财经大学</v>
          </cell>
          <cell r="H277" t="str">
            <v>软件工程</v>
          </cell>
          <cell r="I277" t="str">
            <v>202107</v>
          </cell>
          <cell r="J277" t="str">
            <v>19979491909</v>
          </cell>
          <cell r="K277" t="str">
            <v>1343693123@qq.com</v>
          </cell>
          <cell r="L277">
            <v>70</v>
          </cell>
          <cell r="M277">
            <v>85</v>
          </cell>
          <cell r="N277">
            <v>61</v>
          </cell>
          <cell r="O277">
            <v>89</v>
          </cell>
        </row>
        <row r="278">
          <cell r="C278" t="str">
            <v>105901234501359</v>
          </cell>
          <cell r="D278" t="str">
            <v>362502199705221853</v>
          </cell>
          <cell r="E278" t="str">
            <v>黄嘉伟</v>
          </cell>
          <cell r="F278" t="str">
            <v>男</v>
          </cell>
          <cell r="G278" t="str">
            <v>华东交通大学</v>
          </cell>
          <cell r="H278" t="str">
            <v>机械设计制造及其自动化</v>
          </cell>
          <cell r="I278" t="str">
            <v>202007</v>
          </cell>
          <cell r="J278" t="str">
            <v>15079191704</v>
          </cell>
          <cell r="K278" t="str">
            <v>1140509317@qq.com</v>
          </cell>
          <cell r="L278">
            <v>74</v>
          </cell>
          <cell r="M278">
            <v>100</v>
          </cell>
          <cell r="N278">
            <v>44</v>
          </cell>
          <cell r="O278">
            <v>87</v>
          </cell>
        </row>
        <row r="279">
          <cell r="C279" t="str">
            <v>105901234500243</v>
          </cell>
          <cell r="D279" t="str">
            <v>441322199708310214</v>
          </cell>
          <cell r="E279" t="str">
            <v>钟裕宏</v>
          </cell>
          <cell r="F279" t="str">
            <v>男</v>
          </cell>
          <cell r="G279" t="str">
            <v>华南农业大学</v>
          </cell>
          <cell r="H279" t="str">
            <v>软件工程</v>
          </cell>
          <cell r="I279" t="str">
            <v>201906</v>
          </cell>
          <cell r="J279" t="str">
            <v>13416142117</v>
          </cell>
          <cell r="K279" t="str">
            <v>769430755@qq.com</v>
          </cell>
          <cell r="L279">
            <v>72</v>
          </cell>
          <cell r="M279">
            <v>67</v>
          </cell>
          <cell r="N279">
            <v>68</v>
          </cell>
          <cell r="O279">
            <v>97</v>
          </cell>
        </row>
        <row r="280">
          <cell r="C280" t="str">
            <v>105901234500325</v>
          </cell>
          <cell r="D280" t="str">
            <v>421125199908110035</v>
          </cell>
          <cell r="E280" t="str">
            <v>何佳锋</v>
          </cell>
          <cell r="F280" t="str">
            <v>男</v>
          </cell>
          <cell r="G280" t="str">
            <v>中山大学</v>
          </cell>
          <cell r="H280" t="str">
            <v>通信工程</v>
          </cell>
          <cell r="I280" t="str">
            <v>202107</v>
          </cell>
          <cell r="J280" t="str">
            <v>15814092062</v>
          </cell>
          <cell r="K280" t="str">
            <v>hejf6@mail2.sysu.edu.cn</v>
          </cell>
          <cell r="L280">
            <v>69</v>
          </cell>
          <cell r="M280">
            <v>83</v>
          </cell>
          <cell r="N280">
            <v>53</v>
          </cell>
          <cell r="O280">
            <v>99</v>
          </cell>
        </row>
        <row r="281">
          <cell r="C281" t="str">
            <v>105901234500495</v>
          </cell>
          <cell r="D281" t="str">
            <v>210103199909273022</v>
          </cell>
          <cell r="E281" t="str">
            <v>王思涵</v>
          </cell>
          <cell r="F281" t="str">
            <v>女</v>
          </cell>
          <cell r="G281" t="str">
            <v>广州大学</v>
          </cell>
          <cell r="H281" t="str">
            <v>网络工程</v>
          </cell>
          <cell r="I281" t="str">
            <v>202107</v>
          </cell>
          <cell r="J281" t="str">
            <v>15625100141</v>
          </cell>
          <cell r="K281" t="str">
            <v>wangsihan927@163.com</v>
          </cell>
          <cell r="L281">
            <v>73</v>
          </cell>
          <cell r="M281">
            <v>81</v>
          </cell>
          <cell r="N281">
            <v>63</v>
          </cell>
          <cell r="O281">
            <v>87</v>
          </cell>
        </row>
        <row r="282">
          <cell r="C282" t="str">
            <v>105901234501006</v>
          </cell>
          <cell r="D282" t="str">
            <v>130404199911201514</v>
          </cell>
          <cell r="E282" t="str">
            <v>张雨泽</v>
          </cell>
          <cell r="F282" t="str">
            <v>男</v>
          </cell>
          <cell r="G282" t="str">
            <v>河北工程大学</v>
          </cell>
          <cell r="H282" t="str">
            <v>软件工程</v>
          </cell>
          <cell r="I282" t="str">
            <v>202107</v>
          </cell>
          <cell r="J282" t="str">
            <v>13223118883</v>
          </cell>
          <cell r="K282" t="str">
            <v>1625419831@qq.com</v>
          </cell>
          <cell r="L282">
            <v>62</v>
          </cell>
          <cell r="M282">
            <v>79</v>
          </cell>
          <cell r="N282">
            <v>57</v>
          </cell>
          <cell r="O282">
            <v>106</v>
          </cell>
        </row>
        <row r="283">
          <cell r="C283" t="str">
            <v>105901234501802</v>
          </cell>
          <cell r="D283" t="str">
            <v>510525199708072663</v>
          </cell>
          <cell r="E283" t="str">
            <v>宋清云</v>
          </cell>
          <cell r="F283" t="str">
            <v>女</v>
          </cell>
          <cell r="G283" t="str">
            <v>四川师范大学</v>
          </cell>
          <cell r="H283" t="str">
            <v>计算机科学与技术</v>
          </cell>
          <cell r="I283" t="str">
            <v>202005</v>
          </cell>
          <cell r="J283" t="str">
            <v>13678303686</v>
          </cell>
          <cell r="K283" t="str">
            <v>1347316007@qq.com</v>
          </cell>
          <cell r="L283">
            <v>66</v>
          </cell>
          <cell r="M283">
            <v>90</v>
          </cell>
          <cell r="N283">
            <v>57</v>
          </cell>
          <cell r="O283">
            <v>91</v>
          </cell>
        </row>
        <row r="284">
          <cell r="C284" t="str">
            <v>105901234500498</v>
          </cell>
          <cell r="D284" t="str">
            <v>410482199908098241</v>
          </cell>
          <cell r="E284" t="str">
            <v>马玥红</v>
          </cell>
          <cell r="F284" t="str">
            <v>女</v>
          </cell>
          <cell r="G284" t="str">
            <v>华南师范大学</v>
          </cell>
          <cell r="H284" t="str">
            <v>软件工程</v>
          </cell>
          <cell r="I284" t="str">
            <v>202107</v>
          </cell>
          <cell r="J284" t="str">
            <v>18816822505</v>
          </cell>
          <cell r="K284" t="str">
            <v>820646927@qq.com</v>
          </cell>
          <cell r="L284">
            <v>72</v>
          </cell>
          <cell r="M284">
            <v>63</v>
          </cell>
          <cell r="N284">
            <v>61</v>
          </cell>
          <cell r="O284">
            <v>107</v>
          </cell>
        </row>
        <row r="285">
          <cell r="C285" t="str">
            <v>105901234501311</v>
          </cell>
          <cell r="D285" t="str">
            <v>362430199806265417</v>
          </cell>
          <cell r="E285" t="str">
            <v>贺诚</v>
          </cell>
          <cell r="F285" t="str">
            <v>男</v>
          </cell>
          <cell r="G285" t="str">
            <v>南昌航空大学</v>
          </cell>
          <cell r="H285" t="str">
            <v>软件工程</v>
          </cell>
          <cell r="I285" t="str">
            <v>202107</v>
          </cell>
          <cell r="J285" t="str">
            <v>13870937882</v>
          </cell>
          <cell r="K285" t="str">
            <v>445569597@qq.com</v>
          </cell>
          <cell r="L285">
            <v>68</v>
          </cell>
          <cell r="M285">
            <v>67</v>
          </cell>
          <cell r="N285">
            <v>66</v>
          </cell>
          <cell r="O285">
            <v>102</v>
          </cell>
        </row>
        <row r="286">
          <cell r="C286" t="str">
            <v>105901234501619</v>
          </cell>
          <cell r="D286" t="str">
            <v>430525199906111512</v>
          </cell>
          <cell r="E286" t="str">
            <v>刘武</v>
          </cell>
          <cell r="F286" t="str">
            <v>男</v>
          </cell>
          <cell r="G286" t="str">
            <v>南华大学</v>
          </cell>
          <cell r="H286" t="str">
            <v>信息与计算科学</v>
          </cell>
          <cell r="I286" t="str">
            <v>202107</v>
          </cell>
          <cell r="J286" t="str">
            <v>17873477927</v>
          </cell>
          <cell r="K286" t="str">
            <v>www.1029994680@qq.com</v>
          </cell>
          <cell r="L286">
            <v>70</v>
          </cell>
          <cell r="M286">
            <v>62</v>
          </cell>
          <cell r="N286">
            <v>56</v>
          </cell>
          <cell r="O286">
            <v>115</v>
          </cell>
        </row>
        <row r="287">
          <cell r="C287" t="str">
            <v>105901234500702</v>
          </cell>
          <cell r="D287" t="str">
            <v>44068119990519545X</v>
          </cell>
          <cell r="E287" t="str">
            <v>欧阳国峰</v>
          </cell>
          <cell r="F287" t="str">
            <v>男</v>
          </cell>
          <cell r="G287" t="str">
            <v>肇庆学院</v>
          </cell>
          <cell r="H287" t="str">
            <v>电子信息科学与技术</v>
          </cell>
          <cell r="I287" t="str">
            <v>202107</v>
          </cell>
          <cell r="J287" t="str">
            <v>13202477675</v>
          </cell>
          <cell r="K287" t="str">
            <v>1121389045@qq.com</v>
          </cell>
          <cell r="L287">
            <v>65</v>
          </cell>
          <cell r="M287">
            <v>78</v>
          </cell>
          <cell r="N287">
            <v>57</v>
          </cell>
          <cell r="O287">
            <v>102</v>
          </cell>
        </row>
        <row r="288">
          <cell r="C288" t="str">
            <v>105901234500797</v>
          </cell>
          <cell r="D288" t="str">
            <v>430602199704261118</v>
          </cell>
          <cell r="E288" t="str">
            <v>许航</v>
          </cell>
          <cell r="F288" t="str">
            <v>男</v>
          </cell>
          <cell r="G288" t="str">
            <v>北京理工大学珠海学院</v>
          </cell>
          <cell r="H288" t="str">
            <v>计算机科学与技术</v>
          </cell>
          <cell r="I288" t="str">
            <v>202101</v>
          </cell>
          <cell r="J288" t="str">
            <v>17520250501</v>
          </cell>
          <cell r="K288" t="str">
            <v>869975032@qq.com</v>
          </cell>
          <cell r="L288">
            <v>67</v>
          </cell>
          <cell r="M288">
            <v>66</v>
          </cell>
          <cell r="N288">
            <v>81</v>
          </cell>
          <cell r="O288">
            <v>88</v>
          </cell>
        </row>
        <row r="289">
          <cell r="C289" t="str">
            <v>105901234501018</v>
          </cell>
          <cell r="D289" t="str">
            <v>360424199807091587</v>
          </cell>
          <cell r="E289" t="str">
            <v>樊小清</v>
          </cell>
          <cell r="F289" t="str">
            <v>女</v>
          </cell>
          <cell r="G289" t="str">
            <v>河北经贸大学</v>
          </cell>
          <cell r="H289" t="str">
            <v>计算机科学与技术</v>
          </cell>
          <cell r="I289" t="str">
            <v>202107</v>
          </cell>
          <cell r="J289" t="str">
            <v>18931978475</v>
          </cell>
          <cell r="K289" t="str">
            <v>2213875894@qq.com</v>
          </cell>
          <cell r="L289">
            <v>74</v>
          </cell>
          <cell r="M289">
            <v>74</v>
          </cell>
          <cell r="N289">
            <v>65</v>
          </cell>
          <cell r="O289">
            <v>89</v>
          </cell>
        </row>
        <row r="290">
          <cell r="C290" t="str">
            <v>105901234501335</v>
          </cell>
          <cell r="D290" t="str">
            <v>152825200002016017</v>
          </cell>
          <cell r="E290" t="str">
            <v>梁振兴</v>
          </cell>
          <cell r="F290" t="str">
            <v>男</v>
          </cell>
          <cell r="G290" t="str">
            <v>江西理工大学</v>
          </cell>
          <cell r="H290" t="str">
            <v>网络工程</v>
          </cell>
          <cell r="I290" t="str">
            <v>202107</v>
          </cell>
          <cell r="J290" t="str">
            <v>13948884417</v>
          </cell>
          <cell r="K290" t="str">
            <v>1173864758@qq.com</v>
          </cell>
          <cell r="L290">
            <v>68</v>
          </cell>
          <cell r="M290">
            <v>94</v>
          </cell>
          <cell r="N290">
            <v>41</v>
          </cell>
          <cell r="O290">
            <v>99</v>
          </cell>
        </row>
        <row r="291">
          <cell r="C291" t="str">
            <v>105901234501493</v>
          </cell>
          <cell r="D291" t="str">
            <v>445202199807177730</v>
          </cell>
          <cell r="E291" t="str">
            <v>郭睿哲</v>
          </cell>
          <cell r="F291" t="str">
            <v>男</v>
          </cell>
          <cell r="G291" t="str">
            <v>河南工业大学</v>
          </cell>
          <cell r="H291" t="str">
            <v>软件工程</v>
          </cell>
          <cell r="I291" t="str">
            <v>202107</v>
          </cell>
          <cell r="J291" t="str">
            <v>18922672789</v>
          </cell>
          <cell r="K291" t="str">
            <v>1178774540@qq.com</v>
          </cell>
          <cell r="L291">
            <v>76</v>
          </cell>
          <cell r="M291">
            <v>63</v>
          </cell>
          <cell r="N291">
            <v>60</v>
          </cell>
          <cell r="O291">
            <v>103</v>
          </cell>
        </row>
        <row r="292">
          <cell r="C292" t="str">
            <v>105901234501620</v>
          </cell>
          <cell r="D292" t="str">
            <v>430523200001153577</v>
          </cell>
          <cell r="E292" t="str">
            <v>陈凯健</v>
          </cell>
          <cell r="F292" t="str">
            <v>男</v>
          </cell>
          <cell r="G292" t="str">
            <v>南华大学</v>
          </cell>
          <cell r="H292" t="str">
            <v>信息与计算科学</v>
          </cell>
          <cell r="I292" t="str">
            <v>202106</v>
          </cell>
          <cell r="J292" t="str">
            <v>18873900717</v>
          </cell>
          <cell r="K292" t="str">
            <v>2505640777@qq.com</v>
          </cell>
          <cell r="L292">
            <v>69</v>
          </cell>
          <cell r="M292">
            <v>90</v>
          </cell>
          <cell r="N292">
            <v>50</v>
          </cell>
          <cell r="O292">
            <v>93</v>
          </cell>
        </row>
        <row r="293">
          <cell r="C293" t="str">
            <v>105901234501700</v>
          </cell>
          <cell r="D293" t="str">
            <v>432524199706011213</v>
          </cell>
          <cell r="E293" t="str">
            <v>游波</v>
          </cell>
          <cell r="F293" t="str">
            <v>男</v>
          </cell>
          <cell r="G293" t="str">
            <v>长沙学院</v>
          </cell>
          <cell r="H293" t="str">
            <v>通信工程</v>
          </cell>
          <cell r="I293" t="str">
            <v>201906</v>
          </cell>
          <cell r="J293" t="str">
            <v>15773818598</v>
          </cell>
          <cell r="K293" t="str">
            <v>youbohacker@163.com</v>
          </cell>
          <cell r="L293">
            <v>76</v>
          </cell>
          <cell r="M293">
            <v>64</v>
          </cell>
          <cell r="N293">
            <v>70</v>
          </cell>
          <cell r="O293">
            <v>92</v>
          </cell>
        </row>
        <row r="294">
          <cell r="C294" t="str">
            <v>105901234500175</v>
          </cell>
          <cell r="D294" t="str">
            <v>130634199907162910</v>
          </cell>
          <cell r="E294" t="str">
            <v>王钦</v>
          </cell>
          <cell r="F294" t="str">
            <v>男</v>
          </cell>
          <cell r="G294" t="str">
            <v>深圳大学</v>
          </cell>
          <cell r="H294" t="str">
            <v>计算机科学与技术</v>
          </cell>
          <cell r="I294" t="str">
            <v>202107</v>
          </cell>
          <cell r="J294" t="str">
            <v>17788751032</v>
          </cell>
          <cell r="K294" t="str">
            <v>1034311248@qq.com</v>
          </cell>
          <cell r="L294">
            <v>68</v>
          </cell>
          <cell r="M294">
            <v>74</v>
          </cell>
          <cell r="N294">
            <v>60</v>
          </cell>
          <cell r="O294">
            <v>99</v>
          </cell>
        </row>
        <row r="295">
          <cell r="C295" t="str">
            <v>105901234500179</v>
          </cell>
          <cell r="D295" t="str">
            <v>440582199809255417</v>
          </cell>
          <cell r="E295" t="str">
            <v>赵思嘉</v>
          </cell>
          <cell r="F295" t="str">
            <v>男</v>
          </cell>
          <cell r="G295" t="str">
            <v>深圳大学</v>
          </cell>
          <cell r="H295" t="str">
            <v>物联网工程</v>
          </cell>
          <cell r="I295" t="str">
            <v>202006</v>
          </cell>
          <cell r="J295" t="str">
            <v>13602676712</v>
          </cell>
          <cell r="K295" t="str">
            <v>1095004450@qq.com</v>
          </cell>
          <cell r="L295">
            <v>73</v>
          </cell>
          <cell r="M295">
            <v>79</v>
          </cell>
          <cell r="N295">
            <v>50</v>
          </cell>
          <cell r="O295">
            <v>99</v>
          </cell>
        </row>
        <row r="296">
          <cell r="C296" t="str">
            <v>105901234500755</v>
          </cell>
          <cell r="D296" t="str">
            <v>440513199904150610</v>
          </cell>
          <cell r="E296" t="str">
            <v>邱阳</v>
          </cell>
          <cell r="F296" t="str">
            <v>男</v>
          </cell>
          <cell r="G296" t="str">
            <v>电子科技大学中山学院</v>
          </cell>
          <cell r="H296" t="str">
            <v>电子信息工程</v>
          </cell>
          <cell r="I296" t="str">
            <v>202107</v>
          </cell>
          <cell r="J296" t="str">
            <v>13168241440</v>
          </cell>
          <cell r="K296" t="str">
            <v>276917872@qq.com</v>
          </cell>
          <cell r="L296">
            <v>58</v>
          </cell>
          <cell r="M296">
            <v>95</v>
          </cell>
          <cell r="N296">
            <v>46</v>
          </cell>
          <cell r="O296">
            <v>102</v>
          </cell>
        </row>
        <row r="297">
          <cell r="C297" t="str">
            <v>105901234501173</v>
          </cell>
          <cell r="D297" t="str">
            <v>513821199809300956</v>
          </cell>
          <cell r="E297" t="str">
            <v>苏亨</v>
          </cell>
          <cell r="F297" t="str">
            <v>男</v>
          </cell>
          <cell r="G297" t="str">
            <v>浙江科技学院</v>
          </cell>
          <cell r="H297" t="str">
            <v>计算机科学与技术</v>
          </cell>
          <cell r="I297" t="str">
            <v>202107</v>
          </cell>
          <cell r="J297" t="str">
            <v>13588840253</v>
          </cell>
          <cell r="K297" t="str">
            <v>804093755@qq.com</v>
          </cell>
          <cell r="L297">
            <v>76</v>
          </cell>
          <cell r="M297">
            <v>73</v>
          </cell>
          <cell r="N297">
            <v>57</v>
          </cell>
          <cell r="O297">
            <v>95</v>
          </cell>
        </row>
        <row r="298">
          <cell r="C298" t="str">
            <v>105901234501177</v>
          </cell>
          <cell r="D298" t="str">
            <v>430725199812150052</v>
          </cell>
          <cell r="E298" t="str">
            <v>张世权</v>
          </cell>
          <cell r="F298" t="str">
            <v>男</v>
          </cell>
          <cell r="G298" t="str">
            <v>浙江万里学院</v>
          </cell>
          <cell r="H298" t="str">
            <v>计算机科学与技术</v>
          </cell>
          <cell r="I298" t="str">
            <v>202107</v>
          </cell>
          <cell r="J298" t="str">
            <v>15116588010</v>
          </cell>
          <cell r="K298" t="str">
            <v>1176131469@qq.com</v>
          </cell>
          <cell r="L298">
            <v>75</v>
          </cell>
          <cell r="M298">
            <v>101</v>
          </cell>
          <cell r="N298">
            <v>39</v>
          </cell>
          <cell r="O298">
            <v>86</v>
          </cell>
        </row>
        <row r="299">
          <cell r="C299" t="str">
            <v>105901234501286</v>
          </cell>
          <cell r="D299" t="str">
            <v>440223199908035819</v>
          </cell>
          <cell r="E299" t="str">
            <v>凌智</v>
          </cell>
          <cell r="F299" t="str">
            <v>男</v>
          </cell>
          <cell r="G299" t="str">
            <v>江西财经大学</v>
          </cell>
          <cell r="H299" t="str">
            <v>计算机科学与技术</v>
          </cell>
          <cell r="I299" t="str">
            <v>202106</v>
          </cell>
          <cell r="J299" t="str">
            <v>13435082375</v>
          </cell>
          <cell r="K299" t="str">
            <v>1908872065@qq.com</v>
          </cell>
          <cell r="L299">
            <v>70</v>
          </cell>
          <cell r="M299">
            <v>77</v>
          </cell>
          <cell r="N299">
            <v>58</v>
          </cell>
          <cell r="O299">
            <v>96</v>
          </cell>
        </row>
        <row r="300">
          <cell r="C300" t="str">
            <v>105901234501313</v>
          </cell>
          <cell r="D300" t="str">
            <v>360430199606161910</v>
          </cell>
          <cell r="E300" t="str">
            <v>张林辉</v>
          </cell>
          <cell r="F300" t="str">
            <v>男</v>
          </cell>
          <cell r="G300" t="str">
            <v>哈尔滨商业大学</v>
          </cell>
          <cell r="H300" t="str">
            <v>计算机科学与技术</v>
          </cell>
          <cell r="I300" t="str">
            <v>201806</v>
          </cell>
          <cell r="J300" t="str">
            <v>18521342865</v>
          </cell>
          <cell r="K300" t="str">
            <v>821689462@qq.com</v>
          </cell>
          <cell r="L300">
            <v>67</v>
          </cell>
          <cell r="M300">
            <v>87</v>
          </cell>
          <cell r="N300">
            <v>49</v>
          </cell>
          <cell r="O300">
            <v>98</v>
          </cell>
        </row>
        <row r="301">
          <cell r="C301" t="str">
            <v>105901234500128</v>
          </cell>
          <cell r="D301" t="str">
            <v>522401199710162331</v>
          </cell>
          <cell r="E301" t="str">
            <v>路璇</v>
          </cell>
          <cell r="F301" t="str">
            <v>男</v>
          </cell>
          <cell r="G301" t="str">
            <v>深圳大学</v>
          </cell>
          <cell r="H301" t="str">
            <v>电子科学与技术</v>
          </cell>
          <cell r="I301" t="str">
            <v>202107</v>
          </cell>
          <cell r="J301" t="str">
            <v>15889660579</v>
          </cell>
          <cell r="K301" t="str">
            <v>1256136325@qq.com</v>
          </cell>
          <cell r="L301">
            <v>78</v>
          </cell>
          <cell r="M301">
            <v>77</v>
          </cell>
          <cell r="N301">
            <v>62</v>
          </cell>
          <cell r="O301">
            <v>83</v>
          </cell>
        </row>
        <row r="302">
          <cell r="C302" t="str">
            <v>105901234500438</v>
          </cell>
          <cell r="D302" t="str">
            <v>44010319981025422X</v>
          </cell>
          <cell r="E302" t="str">
            <v>潘炜昕</v>
          </cell>
          <cell r="F302" t="str">
            <v>女</v>
          </cell>
          <cell r="G302" t="str">
            <v>广东医科大学</v>
          </cell>
          <cell r="H302" t="str">
            <v>信息管理与信息系统</v>
          </cell>
          <cell r="I302" t="str">
            <v>202107</v>
          </cell>
          <cell r="J302" t="str">
            <v>13543428985</v>
          </cell>
          <cell r="K302" t="str">
            <v>1024166841@qq.com</v>
          </cell>
          <cell r="L302">
            <v>70</v>
          </cell>
          <cell r="M302">
            <v>75</v>
          </cell>
          <cell r="N302">
            <v>67</v>
          </cell>
          <cell r="O302">
            <v>88</v>
          </cell>
        </row>
        <row r="303">
          <cell r="C303" t="str">
            <v>105901234500497</v>
          </cell>
          <cell r="D303" t="str">
            <v>44098119960622283X</v>
          </cell>
          <cell r="E303" t="str">
            <v>张锦</v>
          </cell>
          <cell r="F303" t="str">
            <v>男</v>
          </cell>
          <cell r="G303" t="str">
            <v>东莞理工学院</v>
          </cell>
          <cell r="H303" t="str">
            <v>计算机科学与技术</v>
          </cell>
          <cell r="I303" t="str">
            <v>202006</v>
          </cell>
          <cell r="J303" t="str">
            <v>13450128990</v>
          </cell>
          <cell r="K303" t="str">
            <v>1344397573@qq.com</v>
          </cell>
          <cell r="L303">
            <v>75</v>
          </cell>
          <cell r="M303">
            <v>63</v>
          </cell>
          <cell r="N303">
            <v>57</v>
          </cell>
          <cell r="O303">
            <v>105</v>
          </cell>
        </row>
        <row r="304">
          <cell r="C304" t="str">
            <v>105901234500677</v>
          </cell>
          <cell r="D304" t="str">
            <v>440923199704293435</v>
          </cell>
          <cell r="E304" t="str">
            <v>邓志灏</v>
          </cell>
          <cell r="F304" t="str">
            <v>男</v>
          </cell>
          <cell r="G304" t="str">
            <v>成都信息工程大学</v>
          </cell>
          <cell r="H304" t="str">
            <v>信息管理与信息系统</v>
          </cell>
          <cell r="I304" t="str">
            <v>202006</v>
          </cell>
          <cell r="J304" t="str">
            <v>18128375229</v>
          </cell>
          <cell r="K304" t="str">
            <v>1136125351@qq.com</v>
          </cell>
          <cell r="L304">
            <v>67</v>
          </cell>
          <cell r="M304">
            <v>93</v>
          </cell>
          <cell r="N304">
            <v>50</v>
          </cell>
          <cell r="O304">
            <v>90</v>
          </cell>
        </row>
        <row r="305">
          <cell r="C305" t="str">
            <v>105901234500720</v>
          </cell>
          <cell r="D305" t="str">
            <v>440582199809193973</v>
          </cell>
          <cell r="E305" t="str">
            <v>林晓锋</v>
          </cell>
          <cell r="F305" t="str">
            <v>男</v>
          </cell>
          <cell r="G305" t="str">
            <v>深圳大学</v>
          </cell>
          <cell r="H305" t="str">
            <v>生物科学</v>
          </cell>
          <cell r="I305" t="str">
            <v>202007</v>
          </cell>
          <cell r="J305" t="str">
            <v>13823294794</v>
          </cell>
          <cell r="K305" t="str">
            <v>755753736@qq.com</v>
          </cell>
          <cell r="L305">
            <v>75</v>
          </cell>
          <cell r="M305">
            <v>57</v>
          </cell>
          <cell r="N305">
            <v>67</v>
          </cell>
          <cell r="O305">
            <v>101</v>
          </cell>
        </row>
        <row r="306">
          <cell r="C306" t="str">
            <v>105901234500729</v>
          </cell>
          <cell r="D306" t="str">
            <v>441402199901290438</v>
          </cell>
          <cell r="E306" t="str">
            <v>廖浩宏</v>
          </cell>
          <cell r="F306" t="str">
            <v>男</v>
          </cell>
          <cell r="G306" t="str">
            <v>广东工业大学</v>
          </cell>
          <cell r="H306" t="str">
            <v>数字媒体技术</v>
          </cell>
          <cell r="I306" t="str">
            <v>202006</v>
          </cell>
          <cell r="J306" t="str">
            <v>13178717821</v>
          </cell>
          <cell r="K306" t="str">
            <v>470001984@qq.com</v>
          </cell>
          <cell r="L306">
            <v>71</v>
          </cell>
          <cell r="M306">
            <v>69</v>
          </cell>
          <cell r="N306">
            <v>50</v>
          </cell>
          <cell r="O306">
            <v>110</v>
          </cell>
        </row>
        <row r="307">
          <cell r="C307" t="str">
            <v>105901234500885</v>
          </cell>
          <cell r="D307" t="str">
            <v>441303199810047038</v>
          </cell>
          <cell r="E307" t="str">
            <v>陈雨幕</v>
          </cell>
          <cell r="F307" t="str">
            <v>男</v>
          </cell>
          <cell r="G307" t="str">
            <v>华南理工大学广州学院</v>
          </cell>
          <cell r="H307" t="str">
            <v>计算机科学与技术</v>
          </cell>
          <cell r="I307" t="str">
            <v>202007</v>
          </cell>
          <cell r="J307" t="str">
            <v>15814501728</v>
          </cell>
          <cell r="K307" t="str">
            <v>1147010303@qq.com</v>
          </cell>
          <cell r="L307">
            <v>75</v>
          </cell>
          <cell r="M307">
            <v>97</v>
          </cell>
          <cell r="N307">
            <v>52</v>
          </cell>
          <cell r="O307">
            <v>76</v>
          </cell>
        </row>
        <row r="308">
          <cell r="C308" t="str">
            <v>105901234501031</v>
          </cell>
          <cell r="D308" t="str">
            <v>140181199702132215</v>
          </cell>
          <cell r="E308" t="str">
            <v>施蔚然</v>
          </cell>
          <cell r="F308" t="str">
            <v>男</v>
          </cell>
          <cell r="G308" t="str">
            <v>江南大学</v>
          </cell>
          <cell r="H308" t="str">
            <v>物联网工程</v>
          </cell>
          <cell r="I308" t="str">
            <v>201906</v>
          </cell>
          <cell r="J308" t="str">
            <v>18551045115</v>
          </cell>
          <cell r="K308" t="str">
            <v>swr_better@hotmail.com</v>
          </cell>
          <cell r="L308">
            <v>65</v>
          </cell>
          <cell r="M308">
            <v>70</v>
          </cell>
          <cell r="N308">
            <v>51</v>
          </cell>
          <cell r="O308">
            <v>114</v>
          </cell>
        </row>
        <row r="309">
          <cell r="C309" t="str">
            <v>105901234501142</v>
          </cell>
          <cell r="D309" t="str">
            <v>450881199901205625</v>
          </cell>
          <cell r="E309" t="str">
            <v>陈怡</v>
          </cell>
          <cell r="F309" t="str">
            <v>女</v>
          </cell>
          <cell r="G309" t="str">
            <v>南京信息工程大学</v>
          </cell>
          <cell r="H309" t="str">
            <v>计算机科学与技术</v>
          </cell>
          <cell r="I309" t="str">
            <v>202107</v>
          </cell>
          <cell r="J309" t="str">
            <v>18751978780</v>
          </cell>
          <cell r="K309" t="str">
            <v>360754540@qq.com</v>
          </cell>
          <cell r="L309">
            <v>71</v>
          </cell>
          <cell r="M309">
            <v>79</v>
          </cell>
          <cell r="N309">
            <v>54</v>
          </cell>
          <cell r="O309">
            <v>96</v>
          </cell>
        </row>
        <row r="310">
          <cell r="C310" t="str">
            <v>105901234501159</v>
          </cell>
          <cell r="D310" t="str">
            <v>320703199712171514</v>
          </cell>
          <cell r="E310" t="str">
            <v>陆镇炜</v>
          </cell>
          <cell r="F310" t="str">
            <v>男</v>
          </cell>
          <cell r="G310" t="str">
            <v>江苏科技大学</v>
          </cell>
          <cell r="H310" t="str">
            <v>电气工程及其自动化</v>
          </cell>
          <cell r="I310" t="str">
            <v>202107</v>
          </cell>
          <cell r="J310" t="str">
            <v>18862661687</v>
          </cell>
          <cell r="K310" t="str">
            <v>593189334@qq.com</v>
          </cell>
          <cell r="L310">
            <v>72</v>
          </cell>
          <cell r="M310">
            <v>65</v>
          </cell>
          <cell r="N310">
            <v>66</v>
          </cell>
          <cell r="O310">
            <v>97</v>
          </cell>
        </row>
        <row r="311">
          <cell r="C311" t="str">
            <v>105901234501400</v>
          </cell>
          <cell r="D311" t="str">
            <v>372929199708050918</v>
          </cell>
          <cell r="E311" t="str">
            <v>张洪志</v>
          </cell>
          <cell r="F311" t="str">
            <v>男</v>
          </cell>
          <cell r="G311" t="str">
            <v>山东大学威海分校</v>
          </cell>
          <cell r="H311" t="str">
            <v>电子商务</v>
          </cell>
          <cell r="I311" t="str">
            <v>201906</v>
          </cell>
          <cell r="J311" t="str">
            <v>13355332991</v>
          </cell>
          <cell r="K311" t="str">
            <v>mesternzhang@163.com</v>
          </cell>
          <cell r="L311">
            <v>71</v>
          </cell>
          <cell r="M311">
            <v>72</v>
          </cell>
          <cell r="N311">
            <v>57</v>
          </cell>
          <cell r="O311">
            <v>100</v>
          </cell>
        </row>
        <row r="312">
          <cell r="C312" t="str">
            <v>105901234501724</v>
          </cell>
          <cell r="D312" t="str">
            <v>450881199902129230</v>
          </cell>
          <cell r="E312" t="str">
            <v>龚俊名</v>
          </cell>
          <cell r="F312" t="str">
            <v>男</v>
          </cell>
          <cell r="G312" t="str">
            <v>桂林电子科技大学</v>
          </cell>
          <cell r="H312" t="str">
            <v>计算机科学与技术</v>
          </cell>
          <cell r="I312" t="str">
            <v>202107</v>
          </cell>
          <cell r="J312" t="str">
            <v>18378578223</v>
          </cell>
          <cell r="K312" t="str">
            <v>1727235964@qq.com</v>
          </cell>
          <cell r="L312">
            <v>71</v>
          </cell>
          <cell r="M312">
            <v>64</v>
          </cell>
          <cell r="N312">
            <v>60</v>
          </cell>
          <cell r="O312">
            <v>105</v>
          </cell>
        </row>
        <row r="313">
          <cell r="C313" t="str">
            <v>105901234500436</v>
          </cell>
          <cell r="D313" t="str">
            <v>442000199807161273</v>
          </cell>
          <cell r="E313" t="str">
            <v>曾志豪</v>
          </cell>
          <cell r="F313" t="str">
            <v>男</v>
          </cell>
          <cell r="G313" t="str">
            <v>广东外语外贸大学</v>
          </cell>
          <cell r="H313" t="str">
            <v>信息科学技术</v>
          </cell>
          <cell r="I313" t="str">
            <v>202107</v>
          </cell>
          <cell r="J313" t="str">
            <v>15322085747</v>
          </cell>
          <cell r="K313" t="str">
            <v>690625075@qq.com</v>
          </cell>
          <cell r="L313">
            <v>73</v>
          </cell>
          <cell r="M313">
            <v>61</v>
          </cell>
          <cell r="N313">
            <v>68</v>
          </cell>
          <cell r="O313">
            <v>97</v>
          </cell>
        </row>
        <row r="314">
          <cell r="C314" t="str">
            <v>105901234500460</v>
          </cell>
          <cell r="D314" t="str">
            <v>445221199810174118</v>
          </cell>
          <cell r="E314" t="str">
            <v>林炎杰</v>
          </cell>
          <cell r="F314" t="str">
            <v>男</v>
          </cell>
          <cell r="G314" t="str">
            <v>广东工业大学</v>
          </cell>
          <cell r="H314" t="str">
            <v>热能与动力工程</v>
          </cell>
          <cell r="I314" t="str">
            <v>202107</v>
          </cell>
          <cell r="J314" t="str">
            <v>15521232054</v>
          </cell>
          <cell r="K314" t="str">
            <v>1500499276@qq.com</v>
          </cell>
          <cell r="L314">
            <v>69</v>
          </cell>
          <cell r="M314">
            <v>72</v>
          </cell>
          <cell r="N314">
            <v>62</v>
          </cell>
          <cell r="O314">
            <v>96</v>
          </cell>
        </row>
        <row r="315">
          <cell r="C315" t="str">
            <v>105901234500548</v>
          </cell>
          <cell r="D315" t="str">
            <v>410883199808086532</v>
          </cell>
          <cell r="E315" t="str">
            <v>刘洋</v>
          </cell>
          <cell r="F315" t="str">
            <v>男</v>
          </cell>
          <cell r="G315" t="str">
            <v>广州大学</v>
          </cell>
          <cell r="H315" t="str">
            <v>网络工程</v>
          </cell>
          <cell r="I315" t="str">
            <v>202107</v>
          </cell>
          <cell r="J315" t="str">
            <v>15626472130</v>
          </cell>
          <cell r="K315" t="str">
            <v>736682477@qq.com</v>
          </cell>
          <cell r="L315">
            <v>74</v>
          </cell>
          <cell r="M315">
            <v>70</v>
          </cell>
          <cell r="N315">
            <v>71</v>
          </cell>
          <cell r="O315">
            <v>84</v>
          </cell>
        </row>
        <row r="316">
          <cell r="C316" t="str">
            <v>105901234500789</v>
          </cell>
          <cell r="D316" t="str">
            <v>430781199508207019</v>
          </cell>
          <cell r="E316" t="str">
            <v>李彬</v>
          </cell>
          <cell r="F316" t="str">
            <v>男</v>
          </cell>
          <cell r="G316" t="str">
            <v>中国石油大学(华东)</v>
          </cell>
          <cell r="H316" t="str">
            <v>油气储运工程</v>
          </cell>
          <cell r="I316" t="str">
            <v>201706</v>
          </cell>
          <cell r="J316" t="str">
            <v>18688158501</v>
          </cell>
          <cell r="K316" t="str">
            <v>275757034@qq.com</v>
          </cell>
          <cell r="L316">
            <v>72</v>
          </cell>
          <cell r="M316">
            <v>70</v>
          </cell>
          <cell r="N316">
            <v>66</v>
          </cell>
          <cell r="O316">
            <v>91</v>
          </cell>
        </row>
        <row r="317">
          <cell r="C317" t="str">
            <v>105901234501506</v>
          </cell>
          <cell r="D317" t="str">
            <v>412727199907028085</v>
          </cell>
          <cell r="E317" t="str">
            <v>郑格格</v>
          </cell>
          <cell r="F317" t="str">
            <v>女</v>
          </cell>
          <cell r="G317" t="str">
            <v>郑州航空工业管理学院</v>
          </cell>
          <cell r="H317" t="str">
            <v>软件工程</v>
          </cell>
          <cell r="I317" t="str">
            <v>202107</v>
          </cell>
          <cell r="J317" t="str">
            <v>13949968071</v>
          </cell>
          <cell r="K317" t="str">
            <v>3406569947@qq.com</v>
          </cell>
          <cell r="L317">
            <v>82</v>
          </cell>
          <cell r="M317">
            <v>78</v>
          </cell>
          <cell r="N317">
            <v>54</v>
          </cell>
          <cell r="O317">
            <v>85</v>
          </cell>
        </row>
        <row r="318">
          <cell r="C318" t="str">
            <v>105901234501546</v>
          </cell>
          <cell r="D318" t="str">
            <v>421302199910075941</v>
          </cell>
          <cell r="E318" t="str">
            <v>罗格格</v>
          </cell>
          <cell r="F318" t="str">
            <v>女</v>
          </cell>
          <cell r="G318" t="str">
            <v>武汉纺织大学</v>
          </cell>
          <cell r="H318" t="str">
            <v>软件工程</v>
          </cell>
          <cell r="I318" t="str">
            <v>202107</v>
          </cell>
          <cell r="J318" t="str">
            <v>13018015053</v>
          </cell>
          <cell r="K318" t="str">
            <v>1971231382@qq.com</v>
          </cell>
          <cell r="L318">
            <v>77</v>
          </cell>
          <cell r="M318">
            <v>78</v>
          </cell>
          <cell r="N318">
            <v>58</v>
          </cell>
          <cell r="O318">
            <v>86</v>
          </cell>
        </row>
        <row r="319">
          <cell r="C319" t="str">
            <v>105901234501807</v>
          </cell>
          <cell r="D319" t="str">
            <v>422826199908311510</v>
          </cell>
          <cell r="E319" t="str">
            <v>胡晨</v>
          </cell>
          <cell r="F319" t="str">
            <v>男</v>
          </cell>
          <cell r="G319" t="str">
            <v>成都信息工程大学</v>
          </cell>
          <cell r="H319" t="str">
            <v>信息安全</v>
          </cell>
          <cell r="I319" t="str">
            <v>202107</v>
          </cell>
          <cell r="J319" t="str">
            <v>17671380831</v>
          </cell>
          <cell r="K319" t="str">
            <v>1264758315@qq.com</v>
          </cell>
          <cell r="L319">
            <v>74</v>
          </cell>
          <cell r="M319">
            <v>68</v>
          </cell>
          <cell r="N319">
            <v>64</v>
          </cell>
          <cell r="O319">
            <v>93</v>
          </cell>
        </row>
        <row r="320">
          <cell r="C320" t="str">
            <v>105901234500855</v>
          </cell>
          <cell r="D320" t="str">
            <v>441501199608185072</v>
          </cell>
          <cell r="E320" t="str">
            <v>陈震强</v>
          </cell>
          <cell r="F320" t="str">
            <v>男</v>
          </cell>
          <cell r="G320" t="str">
            <v>华南农业大学</v>
          </cell>
          <cell r="H320" t="str">
            <v>土木工程</v>
          </cell>
          <cell r="I320" t="str">
            <v>201907</v>
          </cell>
          <cell r="J320" t="str">
            <v>13422015086</v>
          </cell>
          <cell r="K320" t="str">
            <v>snail48@163.com</v>
          </cell>
          <cell r="L320">
            <v>65</v>
          </cell>
          <cell r="M320">
            <v>75</v>
          </cell>
          <cell r="N320">
            <v>56</v>
          </cell>
          <cell r="O320">
            <v>102</v>
          </cell>
        </row>
        <row r="321">
          <cell r="C321" t="str">
            <v>105901234500972</v>
          </cell>
          <cell r="D321" t="str">
            <v>411426199708144231</v>
          </cell>
          <cell r="E321" t="str">
            <v>王亚威</v>
          </cell>
          <cell r="F321" t="str">
            <v>男</v>
          </cell>
          <cell r="G321" t="str">
            <v>天津工业大学</v>
          </cell>
          <cell r="H321" t="str">
            <v>纺织工程</v>
          </cell>
          <cell r="I321" t="str">
            <v>202006</v>
          </cell>
          <cell r="J321" t="str">
            <v>13032212371</v>
          </cell>
          <cell r="K321" t="str">
            <v>932088911@qq.com</v>
          </cell>
          <cell r="L321">
            <v>72</v>
          </cell>
          <cell r="M321">
            <v>93</v>
          </cell>
          <cell r="N321">
            <v>42</v>
          </cell>
          <cell r="O321">
            <v>91</v>
          </cell>
        </row>
        <row r="322">
          <cell r="C322" t="str">
            <v>105901234501325</v>
          </cell>
          <cell r="D322" t="str">
            <v>362421199810018017</v>
          </cell>
          <cell r="E322" t="str">
            <v>袁彬</v>
          </cell>
          <cell r="F322" t="str">
            <v>男</v>
          </cell>
          <cell r="G322" t="str">
            <v>新余学院</v>
          </cell>
          <cell r="H322" t="str">
            <v>软件工程</v>
          </cell>
          <cell r="I322" t="str">
            <v>202107</v>
          </cell>
          <cell r="J322" t="str">
            <v>15179669360</v>
          </cell>
          <cell r="K322" t="str">
            <v>1135684438@qq.com</v>
          </cell>
          <cell r="L322">
            <v>71</v>
          </cell>
          <cell r="M322">
            <v>64</v>
          </cell>
          <cell r="N322">
            <v>68</v>
          </cell>
          <cell r="O322">
            <v>95</v>
          </cell>
        </row>
        <row r="323">
          <cell r="C323" t="str">
            <v>105901234501495</v>
          </cell>
          <cell r="D323" t="str">
            <v>412825199902084910</v>
          </cell>
          <cell r="E323" t="str">
            <v>常越浩</v>
          </cell>
          <cell r="F323" t="str">
            <v>男</v>
          </cell>
          <cell r="G323" t="str">
            <v>中原工学院</v>
          </cell>
          <cell r="H323" t="str">
            <v>软件工程</v>
          </cell>
          <cell r="I323" t="str">
            <v>202107</v>
          </cell>
          <cell r="J323" t="str">
            <v>18939511455</v>
          </cell>
          <cell r="K323" t="str">
            <v>1551066864@qq.com</v>
          </cell>
          <cell r="L323">
            <v>68</v>
          </cell>
          <cell r="M323">
            <v>89</v>
          </cell>
          <cell r="N323">
            <v>60</v>
          </cell>
          <cell r="O323">
            <v>81</v>
          </cell>
        </row>
        <row r="324">
          <cell r="C324" t="str">
            <v>105901234501755</v>
          </cell>
          <cell r="D324" t="str">
            <v>452501199602120211</v>
          </cell>
          <cell r="E324" t="str">
            <v>郑杰鸿</v>
          </cell>
          <cell r="F324" t="str">
            <v>男</v>
          </cell>
          <cell r="G324" t="str">
            <v>上海交通大学</v>
          </cell>
          <cell r="H324" t="str">
            <v>环境科学</v>
          </cell>
          <cell r="I324" t="str">
            <v>201806</v>
          </cell>
          <cell r="J324" t="str">
            <v>18201825089</v>
          </cell>
          <cell r="K324" t="str">
            <v>978460682@qq.com</v>
          </cell>
          <cell r="L324">
            <v>62</v>
          </cell>
          <cell r="M324">
            <v>96</v>
          </cell>
          <cell r="N324">
            <v>45</v>
          </cell>
          <cell r="O324">
            <v>95</v>
          </cell>
        </row>
        <row r="325">
          <cell r="C325" t="str">
            <v>105901234500609</v>
          </cell>
          <cell r="D325" t="str">
            <v>440782199908120025</v>
          </cell>
          <cell r="E325" t="str">
            <v>黎嘉祺</v>
          </cell>
          <cell r="F325" t="str">
            <v>女</v>
          </cell>
          <cell r="G325" t="str">
            <v>五邑大学</v>
          </cell>
          <cell r="H325" t="str">
            <v>电子信息工程</v>
          </cell>
          <cell r="I325" t="str">
            <v>202107</v>
          </cell>
          <cell r="J325" t="str">
            <v>13902587398</v>
          </cell>
          <cell r="K325" t="str">
            <v>2479656334@qq.com</v>
          </cell>
          <cell r="L325">
            <v>71</v>
          </cell>
          <cell r="M325">
            <v>73</v>
          </cell>
          <cell r="N325">
            <v>54</v>
          </cell>
          <cell r="O325">
            <v>99</v>
          </cell>
        </row>
        <row r="326">
          <cell r="C326" t="str">
            <v>105901234500887</v>
          </cell>
          <cell r="D326" t="str">
            <v>445222199709032218</v>
          </cell>
          <cell r="E326" t="str">
            <v>李钦荣</v>
          </cell>
          <cell r="F326" t="str">
            <v>男</v>
          </cell>
          <cell r="G326" t="str">
            <v>惠州学院</v>
          </cell>
          <cell r="H326" t="str">
            <v>软件工程</v>
          </cell>
          <cell r="I326" t="str">
            <v>202107</v>
          </cell>
          <cell r="J326" t="str">
            <v>13539542875</v>
          </cell>
          <cell r="K326" t="str">
            <v>1321380131@qq.com</v>
          </cell>
          <cell r="L326">
            <v>62</v>
          </cell>
          <cell r="M326">
            <v>97</v>
          </cell>
          <cell r="N326">
            <v>49</v>
          </cell>
          <cell r="O326">
            <v>89</v>
          </cell>
        </row>
        <row r="327">
          <cell r="C327" t="str">
            <v>105901234500946</v>
          </cell>
          <cell r="D327" t="str">
            <v>441900199809232635</v>
          </cell>
          <cell r="E327" t="str">
            <v>李子健</v>
          </cell>
          <cell r="F327" t="str">
            <v>男</v>
          </cell>
          <cell r="G327" t="str">
            <v>广东工业大学</v>
          </cell>
          <cell r="H327" t="str">
            <v>电子商务</v>
          </cell>
          <cell r="I327" t="str">
            <v>201906</v>
          </cell>
          <cell r="J327" t="str">
            <v>15626175640</v>
          </cell>
          <cell r="K327" t="str">
            <v>903351018@qq.com</v>
          </cell>
          <cell r="L327">
            <v>69</v>
          </cell>
          <cell r="M327">
            <v>64</v>
          </cell>
          <cell r="N327">
            <v>70</v>
          </cell>
          <cell r="O327">
            <v>94</v>
          </cell>
        </row>
        <row r="328">
          <cell r="C328" t="str">
            <v>105901234501320</v>
          </cell>
          <cell r="D328" t="str">
            <v>360313199804271537</v>
          </cell>
          <cell r="E328" t="str">
            <v>刘凯伦</v>
          </cell>
          <cell r="F328" t="str">
            <v>男</v>
          </cell>
          <cell r="G328" t="str">
            <v>北京石油化工学院</v>
          </cell>
          <cell r="H328" t="str">
            <v>热能与动力工程</v>
          </cell>
          <cell r="I328" t="str">
            <v>202006</v>
          </cell>
          <cell r="J328" t="str">
            <v>13051731700</v>
          </cell>
          <cell r="K328" t="str">
            <v>522798075@qq.com</v>
          </cell>
          <cell r="L328">
            <v>70</v>
          </cell>
          <cell r="M328">
            <v>94</v>
          </cell>
          <cell r="N328">
            <v>45</v>
          </cell>
          <cell r="O328">
            <v>88</v>
          </cell>
        </row>
        <row r="329">
          <cell r="C329" t="str">
            <v>105901234501501</v>
          </cell>
          <cell r="D329" t="str">
            <v>410922199802212051</v>
          </cell>
          <cell r="E329" t="str">
            <v>高晓振</v>
          </cell>
          <cell r="F329" t="str">
            <v>男</v>
          </cell>
          <cell r="G329" t="str">
            <v>河南财经政法大学</v>
          </cell>
          <cell r="H329" t="str">
            <v>信息管理与信息系统</v>
          </cell>
          <cell r="I329" t="str">
            <v>202107</v>
          </cell>
          <cell r="J329" t="str">
            <v>15936761272</v>
          </cell>
          <cell r="K329" t="str">
            <v>1005908245@qq.com</v>
          </cell>
          <cell r="L329">
            <v>74</v>
          </cell>
          <cell r="M329">
            <v>69</v>
          </cell>
          <cell r="N329">
            <v>59</v>
          </cell>
          <cell r="O329">
            <v>95</v>
          </cell>
        </row>
        <row r="330">
          <cell r="C330" t="str">
            <v>105901234500204</v>
          </cell>
          <cell r="D330" t="str">
            <v>441226199704234314</v>
          </cell>
          <cell r="E330" t="str">
            <v>梁宇耀</v>
          </cell>
          <cell r="F330" t="str">
            <v>男</v>
          </cell>
          <cell r="G330" t="str">
            <v>华侨大学</v>
          </cell>
          <cell r="H330" t="str">
            <v>物联网工程</v>
          </cell>
          <cell r="I330" t="str">
            <v>201906</v>
          </cell>
          <cell r="J330" t="str">
            <v>13392872138</v>
          </cell>
          <cell r="K330" t="str">
            <v>596356189@qq.com</v>
          </cell>
          <cell r="L330">
            <v>65</v>
          </cell>
          <cell r="M330">
            <v>86</v>
          </cell>
          <cell r="N330">
            <v>67</v>
          </cell>
          <cell r="O330">
            <v>78</v>
          </cell>
        </row>
        <row r="331">
          <cell r="C331" t="str">
            <v>105901234500921</v>
          </cell>
          <cell r="D331" t="str">
            <v>441622199803024693</v>
          </cell>
          <cell r="E331" t="str">
            <v>李文丰</v>
          </cell>
          <cell r="F331" t="str">
            <v>男</v>
          </cell>
          <cell r="G331" t="str">
            <v>深圳大学</v>
          </cell>
          <cell r="H331" t="str">
            <v>计算机科学与技术</v>
          </cell>
          <cell r="I331" t="str">
            <v>202006</v>
          </cell>
          <cell r="J331" t="str">
            <v>18576688061</v>
          </cell>
          <cell r="K331" t="str">
            <v>648545022@qq.com</v>
          </cell>
          <cell r="L331">
            <v>62</v>
          </cell>
          <cell r="M331">
            <v>84</v>
          </cell>
          <cell r="N331">
            <v>57</v>
          </cell>
          <cell r="O331">
            <v>93</v>
          </cell>
        </row>
        <row r="332">
          <cell r="C332" t="str">
            <v>105901234500499</v>
          </cell>
          <cell r="D332" t="str">
            <v>440582199804243257</v>
          </cell>
          <cell r="E332" t="str">
            <v>张鸿昇</v>
          </cell>
          <cell r="F332" t="str">
            <v>男</v>
          </cell>
          <cell r="G332" t="str">
            <v>华南农业大学</v>
          </cell>
          <cell r="H332" t="str">
            <v>电子信息工程</v>
          </cell>
          <cell r="I332" t="str">
            <v>202107</v>
          </cell>
          <cell r="J332" t="str">
            <v>13413466301</v>
          </cell>
          <cell r="K332" t="str">
            <v>634597805@qq.com</v>
          </cell>
          <cell r="L332">
            <v>63</v>
          </cell>
          <cell r="M332">
            <v>81</v>
          </cell>
          <cell r="N332">
            <v>64</v>
          </cell>
          <cell r="O332">
            <v>87</v>
          </cell>
        </row>
        <row r="333">
          <cell r="C333" t="str">
            <v>105901234500601</v>
          </cell>
          <cell r="D333" t="str">
            <v>37232319991005003X</v>
          </cell>
          <cell r="E333" t="str">
            <v>王晓宙</v>
          </cell>
          <cell r="F333" t="str">
            <v>男</v>
          </cell>
          <cell r="G333" t="str">
            <v>五邑大学</v>
          </cell>
          <cell r="H333" t="str">
            <v>通信工程</v>
          </cell>
          <cell r="I333" t="str">
            <v>202107</v>
          </cell>
          <cell r="J333" t="str">
            <v>13630495463</v>
          </cell>
          <cell r="K333" t="str">
            <v>709985632@qq.com</v>
          </cell>
          <cell r="L333">
            <v>70</v>
          </cell>
          <cell r="M333">
            <v>82</v>
          </cell>
          <cell r="N333">
            <v>60</v>
          </cell>
          <cell r="O333">
            <v>83</v>
          </cell>
        </row>
        <row r="334">
          <cell r="C334" t="str">
            <v>105901234501728</v>
          </cell>
          <cell r="D334" t="str">
            <v>441302199901105452</v>
          </cell>
          <cell r="E334" t="str">
            <v>万鑫</v>
          </cell>
          <cell r="F334" t="str">
            <v>男</v>
          </cell>
          <cell r="G334" t="str">
            <v>桂林航天工业学院</v>
          </cell>
          <cell r="H334" t="str">
            <v>软件工程</v>
          </cell>
          <cell r="I334" t="str">
            <v>202107</v>
          </cell>
          <cell r="J334" t="str">
            <v>13927337941</v>
          </cell>
          <cell r="K334" t="str">
            <v>651872846@qq.com</v>
          </cell>
          <cell r="L334">
            <v>74</v>
          </cell>
          <cell r="M334">
            <v>88</v>
          </cell>
          <cell r="N334">
            <v>59</v>
          </cell>
          <cell r="O334">
            <v>74</v>
          </cell>
        </row>
        <row r="335">
          <cell r="C335" t="str">
            <v>105901234501773</v>
          </cell>
          <cell r="D335" t="str">
            <v>41302619980402212X</v>
          </cell>
          <cell r="E335" t="str">
            <v>杨万菊</v>
          </cell>
          <cell r="F335" t="str">
            <v>女</v>
          </cell>
          <cell r="G335" t="str">
            <v>西南政法大学</v>
          </cell>
          <cell r="H335" t="str">
            <v>哲学</v>
          </cell>
          <cell r="I335" t="str">
            <v>202106</v>
          </cell>
          <cell r="J335" t="str">
            <v>18875137720</v>
          </cell>
          <cell r="K335" t="str">
            <v>1252981253@qq.com</v>
          </cell>
          <cell r="L335">
            <v>70</v>
          </cell>
          <cell r="M335">
            <v>63</v>
          </cell>
          <cell r="N335">
            <v>70</v>
          </cell>
          <cell r="O335">
            <v>92</v>
          </cell>
        </row>
        <row r="336">
          <cell r="C336" t="str">
            <v>105901234500123</v>
          </cell>
          <cell r="D336" t="str">
            <v>44088119980215519X</v>
          </cell>
          <cell r="E336" t="str">
            <v>林朝晖</v>
          </cell>
          <cell r="F336" t="str">
            <v>男</v>
          </cell>
          <cell r="G336" t="str">
            <v>深圳大学</v>
          </cell>
          <cell r="H336" t="str">
            <v>应用物理学</v>
          </cell>
          <cell r="I336" t="str">
            <v>202107</v>
          </cell>
          <cell r="J336" t="str">
            <v>15218206754</v>
          </cell>
          <cell r="K336" t="str">
            <v>1641572489@qq.com</v>
          </cell>
          <cell r="L336">
            <v>65</v>
          </cell>
          <cell r="M336">
            <v>75</v>
          </cell>
          <cell r="N336">
            <v>48</v>
          </cell>
          <cell r="O336">
            <v>106</v>
          </cell>
        </row>
        <row r="337">
          <cell r="C337" t="str">
            <v>105901234500194</v>
          </cell>
          <cell r="D337" t="str">
            <v>44030119971115191X</v>
          </cell>
          <cell r="E337" t="str">
            <v>林科任</v>
          </cell>
          <cell r="F337" t="str">
            <v>男</v>
          </cell>
          <cell r="G337" t="str">
            <v>深圳大学</v>
          </cell>
          <cell r="H337" t="str">
            <v>物联网工程</v>
          </cell>
          <cell r="I337" t="str">
            <v>202007</v>
          </cell>
          <cell r="J337" t="str">
            <v>18681575034</v>
          </cell>
          <cell r="K337" t="str">
            <v>zhiduini.yue@qq.com</v>
          </cell>
          <cell r="L337">
            <v>70</v>
          </cell>
          <cell r="M337">
            <v>68</v>
          </cell>
          <cell r="N337">
            <v>46</v>
          </cell>
          <cell r="O337">
            <v>110</v>
          </cell>
        </row>
        <row r="338">
          <cell r="C338" t="str">
            <v>105901234500552</v>
          </cell>
          <cell r="D338" t="str">
            <v>44058219980504601X</v>
          </cell>
          <cell r="E338" t="str">
            <v>吴志琛</v>
          </cell>
          <cell r="F338" t="str">
            <v>男</v>
          </cell>
          <cell r="G338" t="str">
            <v>广东工业大学</v>
          </cell>
          <cell r="H338" t="str">
            <v>市场营销</v>
          </cell>
          <cell r="I338" t="str">
            <v>202107</v>
          </cell>
          <cell r="J338" t="str">
            <v>13632519549</v>
          </cell>
          <cell r="K338" t="str">
            <v>770261585@qq.com</v>
          </cell>
          <cell r="L338">
            <v>71</v>
          </cell>
          <cell r="M338">
            <v>96</v>
          </cell>
          <cell r="N338">
            <v>40</v>
          </cell>
          <cell r="O338">
            <v>87</v>
          </cell>
        </row>
        <row r="339">
          <cell r="C339" t="str">
            <v>105901234500752</v>
          </cell>
          <cell r="D339" t="str">
            <v>445224199901083093</v>
          </cell>
          <cell r="E339" t="str">
            <v>蔡木明</v>
          </cell>
          <cell r="F339" t="str">
            <v>男</v>
          </cell>
          <cell r="G339" t="str">
            <v>广东药科大学</v>
          </cell>
          <cell r="H339" t="str">
            <v>数字媒体技术</v>
          </cell>
          <cell r="I339" t="str">
            <v>202107</v>
          </cell>
          <cell r="J339" t="str">
            <v>13903084460</v>
          </cell>
          <cell r="K339" t="str">
            <v>1846031635@qq.com</v>
          </cell>
          <cell r="L339">
            <v>68</v>
          </cell>
          <cell r="M339">
            <v>71</v>
          </cell>
          <cell r="N339">
            <v>64</v>
          </cell>
          <cell r="O339">
            <v>91</v>
          </cell>
        </row>
        <row r="340">
          <cell r="C340" t="str">
            <v>105901234501281</v>
          </cell>
          <cell r="D340" t="str">
            <v>360122199912030912</v>
          </cell>
          <cell r="E340" t="str">
            <v>姜欢</v>
          </cell>
          <cell r="F340" t="str">
            <v>男</v>
          </cell>
          <cell r="G340" t="str">
            <v>南昌大学</v>
          </cell>
          <cell r="H340" t="str">
            <v>计算机科学与技术</v>
          </cell>
          <cell r="I340" t="str">
            <v>202107</v>
          </cell>
          <cell r="J340" t="str">
            <v>15070078865</v>
          </cell>
          <cell r="K340" t="str">
            <v>958158294@qq.com</v>
          </cell>
          <cell r="L340">
            <v>64</v>
          </cell>
          <cell r="M340">
            <v>80</v>
          </cell>
          <cell r="N340">
            <v>54</v>
          </cell>
          <cell r="O340">
            <v>96</v>
          </cell>
        </row>
        <row r="341">
          <cell r="C341" t="str">
            <v>105901234501609</v>
          </cell>
          <cell r="D341" t="str">
            <v>350582199811244512</v>
          </cell>
          <cell r="E341" t="str">
            <v>刘朝阳</v>
          </cell>
          <cell r="F341" t="str">
            <v>男</v>
          </cell>
          <cell r="G341" t="str">
            <v>湖南农业大学</v>
          </cell>
          <cell r="H341" t="str">
            <v>物联网工程</v>
          </cell>
          <cell r="I341" t="str">
            <v>202107</v>
          </cell>
          <cell r="J341" t="str">
            <v>15060997676</v>
          </cell>
          <cell r="K341" t="str">
            <v>1351433783@qq.com</v>
          </cell>
          <cell r="L341">
            <v>73</v>
          </cell>
          <cell r="M341">
            <v>74</v>
          </cell>
          <cell r="N341">
            <v>57</v>
          </cell>
          <cell r="O341">
            <v>90</v>
          </cell>
        </row>
        <row r="342">
          <cell r="C342" t="str">
            <v>105901234501713</v>
          </cell>
          <cell r="D342" t="str">
            <v>350500199902124511</v>
          </cell>
          <cell r="E342" t="str">
            <v>谢加宾</v>
          </cell>
          <cell r="F342" t="str">
            <v>男</v>
          </cell>
          <cell r="G342" t="str">
            <v>广西大学</v>
          </cell>
          <cell r="H342" t="str">
            <v>水利水电工程</v>
          </cell>
          <cell r="I342" t="str">
            <v>202107</v>
          </cell>
          <cell r="J342" t="str">
            <v>18776767312</v>
          </cell>
          <cell r="K342" t="str">
            <v>791230284@qq.com</v>
          </cell>
          <cell r="L342">
            <v>69</v>
          </cell>
          <cell r="M342">
            <v>76</v>
          </cell>
          <cell r="N342">
            <v>53</v>
          </cell>
          <cell r="O342">
            <v>96</v>
          </cell>
        </row>
        <row r="343">
          <cell r="C343" t="str">
            <v>105901234500279</v>
          </cell>
          <cell r="D343" t="str">
            <v>441481199710140694</v>
          </cell>
          <cell r="E343" t="str">
            <v>饶文杰</v>
          </cell>
          <cell r="F343" t="str">
            <v>男</v>
          </cell>
          <cell r="G343" t="str">
            <v>深圳大学</v>
          </cell>
          <cell r="H343" t="str">
            <v>电子信息科学与技术</v>
          </cell>
          <cell r="I343" t="str">
            <v>202006</v>
          </cell>
          <cell r="J343" t="str">
            <v>13128978218</v>
          </cell>
          <cell r="K343" t="str">
            <v>763214954@qq.com</v>
          </cell>
          <cell r="L343">
            <v>68</v>
          </cell>
          <cell r="M343">
            <v>73</v>
          </cell>
          <cell r="N343">
            <v>51</v>
          </cell>
          <cell r="O343">
            <v>101</v>
          </cell>
        </row>
        <row r="344">
          <cell r="C344" t="str">
            <v>105901234500489</v>
          </cell>
          <cell r="D344" t="str">
            <v>441284199807191816</v>
          </cell>
          <cell r="E344" t="str">
            <v>张俊浩</v>
          </cell>
          <cell r="F344" t="str">
            <v>男</v>
          </cell>
          <cell r="G344" t="str">
            <v>广东外语外贸大学</v>
          </cell>
          <cell r="H344" t="str">
            <v>软件工程</v>
          </cell>
          <cell r="I344" t="str">
            <v>202107</v>
          </cell>
          <cell r="J344" t="str">
            <v>18219536400</v>
          </cell>
          <cell r="K344" t="str">
            <v>aka771568974@qq.com</v>
          </cell>
          <cell r="L344">
            <v>76</v>
          </cell>
          <cell r="M344">
            <v>68</v>
          </cell>
          <cell r="N344">
            <v>60</v>
          </cell>
          <cell r="O344">
            <v>89</v>
          </cell>
        </row>
        <row r="345">
          <cell r="C345" t="str">
            <v>105901234500685</v>
          </cell>
          <cell r="D345" t="str">
            <v>440982199804305851</v>
          </cell>
          <cell r="E345" t="str">
            <v>谢世伟</v>
          </cell>
          <cell r="F345" t="str">
            <v>男</v>
          </cell>
          <cell r="G345" t="str">
            <v>东华理工大学</v>
          </cell>
          <cell r="H345" t="str">
            <v>应用化学</v>
          </cell>
          <cell r="I345" t="str">
            <v>202007</v>
          </cell>
          <cell r="J345" t="str">
            <v>13097211039</v>
          </cell>
          <cell r="K345" t="str">
            <v>362586235@qq.com</v>
          </cell>
          <cell r="L345">
            <v>63</v>
          </cell>
          <cell r="M345">
            <v>64</v>
          </cell>
          <cell r="N345">
            <v>60</v>
          </cell>
          <cell r="O345">
            <v>106</v>
          </cell>
        </row>
        <row r="346">
          <cell r="C346" t="str">
            <v>105901234500703</v>
          </cell>
          <cell r="D346" t="str">
            <v>441223199807052311</v>
          </cell>
          <cell r="E346" t="str">
            <v>黄淦声</v>
          </cell>
          <cell r="F346" t="str">
            <v>男</v>
          </cell>
          <cell r="G346" t="str">
            <v>广东理工学院</v>
          </cell>
          <cell r="H346" t="str">
            <v>计算机科学与技术</v>
          </cell>
          <cell r="I346" t="str">
            <v>202107</v>
          </cell>
          <cell r="J346" t="str">
            <v>13727347091</v>
          </cell>
          <cell r="K346" t="str">
            <v>1519821755@qq.com</v>
          </cell>
          <cell r="L346">
            <v>59</v>
          </cell>
          <cell r="M346">
            <v>84</v>
          </cell>
          <cell r="N346">
            <v>54</v>
          </cell>
          <cell r="O346">
            <v>96</v>
          </cell>
        </row>
        <row r="347">
          <cell r="C347" t="str">
            <v>105901234501241</v>
          </cell>
          <cell r="D347" t="str">
            <v>140109199812040011</v>
          </cell>
          <cell r="E347" t="str">
            <v>武强</v>
          </cell>
          <cell r="F347" t="str">
            <v>男</v>
          </cell>
          <cell r="G347" t="str">
            <v>宁德师范学院</v>
          </cell>
          <cell r="H347" t="str">
            <v>计算机科学与技术</v>
          </cell>
          <cell r="I347" t="str">
            <v>202107</v>
          </cell>
          <cell r="J347" t="str">
            <v>15603515724</v>
          </cell>
          <cell r="K347" t="str">
            <v>1457332852@qq.com</v>
          </cell>
          <cell r="L347">
            <v>73</v>
          </cell>
          <cell r="M347">
            <v>91</v>
          </cell>
          <cell r="N347">
            <v>51</v>
          </cell>
          <cell r="O347">
            <v>78</v>
          </cell>
        </row>
        <row r="348">
          <cell r="C348" t="str">
            <v>105901234501551</v>
          </cell>
          <cell r="D348" t="str">
            <v>360424200001230010</v>
          </cell>
          <cell r="E348" t="str">
            <v>沈志豪</v>
          </cell>
          <cell r="F348" t="str">
            <v>男</v>
          </cell>
          <cell r="G348" t="str">
            <v>武昌首义学院</v>
          </cell>
          <cell r="H348" t="str">
            <v>物联网工程</v>
          </cell>
          <cell r="I348" t="str">
            <v>202107</v>
          </cell>
          <cell r="J348" t="str">
            <v>17340526802</v>
          </cell>
          <cell r="K348" t="str">
            <v>67889018@qq.com</v>
          </cell>
          <cell r="L348">
            <v>68</v>
          </cell>
          <cell r="M348">
            <v>71</v>
          </cell>
          <cell r="N348">
            <v>63</v>
          </cell>
          <cell r="O348">
            <v>91</v>
          </cell>
        </row>
        <row r="349">
          <cell r="C349" t="str">
            <v>105901234501647</v>
          </cell>
          <cell r="D349" t="str">
            <v>430224199710072221</v>
          </cell>
          <cell r="E349" t="str">
            <v>陈菲容</v>
          </cell>
          <cell r="F349" t="str">
            <v>女</v>
          </cell>
          <cell r="G349" t="str">
            <v>天津工业大学</v>
          </cell>
          <cell r="H349" t="str">
            <v>信息与计算科学</v>
          </cell>
          <cell r="I349" t="str">
            <v>201906</v>
          </cell>
          <cell r="J349" t="str">
            <v>18975339815</v>
          </cell>
          <cell r="K349" t="str">
            <v>chenkybg@qq.com</v>
          </cell>
          <cell r="L349">
            <v>64</v>
          </cell>
          <cell r="M349">
            <v>90</v>
          </cell>
          <cell r="N349">
            <v>47</v>
          </cell>
          <cell r="O349">
            <v>92</v>
          </cell>
        </row>
        <row r="350">
          <cell r="C350" t="str">
            <v>105901234501751</v>
          </cell>
          <cell r="D350" t="str">
            <v>450322200002091538</v>
          </cell>
          <cell r="E350" t="str">
            <v>骆继勇</v>
          </cell>
          <cell r="F350" t="str">
            <v>男</v>
          </cell>
          <cell r="G350" t="str">
            <v>广西师范大学</v>
          </cell>
          <cell r="H350" t="str">
            <v>软件工程</v>
          </cell>
          <cell r="I350" t="str">
            <v>202006</v>
          </cell>
          <cell r="J350" t="str">
            <v>18174195917</v>
          </cell>
          <cell r="K350" t="str">
            <v>hepturn@163.com</v>
          </cell>
          <cell r="L350">
            <v>69</v>
          </cell>
          <cell r="M350">
            <v>89</v>
          </cell>
          <cell r="N350">
            <v>43</v>
          </cell>
          <cell r="O350">
            <v>92</v>
          </cell>
        </row>
        <row r="351">
          <cell r="C351" t="str">
            <v>105901234500264</v>
          </cell>
          <cell r="D351" t="str">
            <v>440301199703060137</v>
          </cell>
          <cell r="E351" t="str">
            <v>钟俊鹏</v>
          </cell>
          <cell r="F351" t="str">
            <v>男</v>
          </cell>
          <cell r="G351" t="str">
            <v>深圳大学</v>
          </cell>
          <cell r="H351" t="str">
            <v>计算机科学与技术</v>
          </cell>
          <cell r="I351" t="str">
            <v>202107</v>
          </cell>
          <cell r="J351" t="str">
            <v>13713676304</v>
          </cell>
          <cell r="K351" t="str">
            <v>597234159@qq.com</v>
          </cell>
          <cell r="L351">
            <v>69</v>
          </cell>
          <cell r="M351">
            <v>95</v>
          </cell>
          <cell r="N351">
            <v>61</v>
          </cell>
          <cell r="O351">
            <v>117</v>
          </cell>
        </row>
        <row r="352">
          <cell r="C352" t="str">
            <v>105901234500520</v>
          </cell>
          <cell r="D352" t="str">
            <v>440783199612202714</v>
          </cell>
          <cell r="E352" t="str">
            <v>司徒嘉鹏</v>
          </cell>
          <cell r="F352" t="str">
            <v>男</v>
          </cell>
          <cell r="G352" t="str">
            <v>广州工商学院</v>
          </cell>
          <cell r="H352" t="str">
            <v>工商管理</v>
          </cell>
          <cell r="I352" t="str">
            <v>202107</v>
          </cell>
          <cell r="J352" t="str">
            <v>13392050344</v>
          </cell>
          <cell r="K352" t="str">
            <v>307572475@qq.com</v>
          </cell>
          <cell r="L352">
            <v>63</v>
          </cell>
          <cell r="M352">
            <v>55</v>
          </cell>
          <cell r="N352">
            <v>57</v>
          </cell>
          <cell r="O352">
            <v>81</v>
          </cell>
        </row>
        <row r="353">
          <cell r="C353" t="str">
            <v>103351000921901</v>
          </cell>
          <cell r="D353" t="str">
            <v>371402199801172647</v>
          </cell>
          <cell r="E353" t="str">
            <v>田君艺</v>
          </cell>
          <cell r="F353" t="str">
            <v>女</v>
          </cell>
          <cell r="G353" t="str">
            <v>重庆邮电大学</v>
          </cell>
          <cell r="H353" t="str">
            <v>电子信息科学与技术</v>
          </cell>
          <cell r="I353" t="str">
            <v>202006</v>
          </cell>
          <cell r="J353" t="str">
            <v>15589166290</v>
          </cell>
          <cell r="K353" t="str">
            <v>1148137930@qq.com</v>
          </cell>
          <cell r="L353">
            <v>72</v>
          </cell>
          <cell r="M353">
            <v>120</v>
          </cell>
          <cell r="N353">
            <v>77</v>
          </cell>
          <cell r="O353">
            <v>130</v>
          </cell>
        </row>
        <row r="354">
          <cell r="C354" t="str">
            <v>144301132000103</v>
          </cell>
          <cell r="D354" t="str">
            <v>231083199808286925</v>
          </cell>
          <cell r="E354" t="str">
            <v>冯程程</v>
          </cell>
          <cell r="F354" t="str">
            <v>女</v>
          </cell>
          <cell r="G354" t="str">
            <v>北京科技大学</v>
          </cell>
          <cell r="H354" t="str">
            <v>物联网工程</v>
          </cell>
          <cell r="I354" t="str">
            <v>202006</v>
          </cell>
          <cell r="J354" t="str">
            <v>13021223700</v>
          </cell>
          <cell r="K354" t="str">
            <v>1152817987@qq.com</v>
          </cell>
          <cell r="L354">
            <v>77</v>
          </cell>
          <cell r="M354">
            <v>107</v>
          </cell>
          <cell r="N354">
            <v>76</v>
          </cell>
          <cell r="O354">
            <v>133</v>
          </cell>
        </row>
        <row r="355">
          <cell r="C355" t="str">
            <v>102841213308744</v>
          </cell>
          <cell r="D355" t="str">
            <v>130224199811287319</v>
          </cell>
          <cell r="E355" t="str">
            <v>王亚峰</v>
          </cell>
          <cell r="F355" t="str">
            <v>男</v>
          </cell>
          <cell r="G355" t="str">
            <v>河北大学</v>
          </cell>
          <cell r="H355" t="str">
            <v>计算机科学与技术</v>
          </cell>
          <cell r="I355" t="str">
            <v>202107</v>
          </cell>
          <cell r="J355" t="str">
            <v>15076520511</v>
          </cell>
          <cell r="K355" t="str">
            <v>3634076@qq.com</v>
          </cell>
          <cell r="L355">
            <v>71</v>
          </cell>
          <cell r="M355">
            <v>115</v>
          </cell>
          <cell r="N355">
            <v>68</v>
          </cell>
          <cell r="O355">
            <v>129</v>
          </cell>
        </row>
        <row r="356">
          <cell r="C356" t="str">
            <v>105901234501063</v>
          </cell>
          <cell r="D356" t="str">
            <v>210106199806172113</v>
          </cell>
          <cell r="E356" t="str">
            <v>蒋伯鸿</v>
          </cell>
          <cell r="F356" t="str">
            <v>男</v>
          </cell>
          <cell r="G356" t="str">
            <v>西北农林科技大学</v>
          </cell>
          <cell r="H356" t="str">
            <v>计算机科学与技术</v>
          </cell>
          <cell r="I356" t="str">
            <v>202007</v>
          </cell>
          <cell r="J356" t="str">
            <v>13898100398</v>
          </cell>
          <cell r="K356" t="str">
            <v>13898100398@163.com</v>
          </cell>
          <cell r="L356">
            <v>72</v>
          </cell>
          <cell r="M356">
            <v>125</v>
          </cell>
          <cell r="N356">
            <v>61</v>
          </cell>
          <cell r="O356">
            <v>125</v>
          </cell>
        </row>
        <row r="357">
          <cell r="C357" t="str">
            <v>103351000921758</v>
          </cell>
          <cell r="D357" t="str">
            <v>421127200003203518</v>
          </cell>
          <cell r="E357" t="str">
            <v>徐早辉</v>
          </cell>
          <cell r="F357" t="str">
            <v>男</v>
          </cell>
          <cell r="G357" t="str">
            <v>哈尔滨工业大学(威海)</v>
          </cell>
          <cell r="H357" t="str">
            <v>计算机科学与技术</v>
          </cell>
          <cell r="I357" t="str">
            <v>202107</v>
          </cell>
          <cell r="J357" t="str">
            <v>15335997593</v>
          </cell>
          <cell r="K357" t="str">
            <v>839126714@qq.com</v>
          </cell>
          <cell r="L357">
            <v>68</v>
          </cell>
          <cell r="M357">
            <v>140</v>
          </cell>
          <cell r="N357">
            <v>60</v>
          </cell>
          <cell r="O357">
            <v>113</v>
          </cell>
        </row>
        <row r="358">
          <cell r="C358" t="str">
            <v>103351000914737</v>
          </cell>
          <cell r="D358" t="str">
            <v>321322199506075837</v>
          </cell>
          <cell r="E358" t="str">
            <v>王文杰</v>
          </cell>
          <cell r="F358" t="str">
            <v>男</v>
          </cell>
          <cell r="G358" t="str">
            <v>厦门大学</v>
          </cell>
          <cell r="H358" t="str">
            <v>自动化</v>
          </cell>
          <cell r="I358" t="str">
            <v>201906</v>
          </cell>
          <cell r="J358" t="str">
            <v>18859290209</v>
          </cell>
          <cell r="K358" t="str">
            <v>804155529@qq.com</v>
          </cell>
          <cell r="L358">
            <v>66</v>
          </cell>
          <cell r="M358">
            <v>132</v>
          </cell>
          <cell r="N358">
            <v>80</v>
          </cell>
          <cell r="O358">
            <v>102</v>
          </cell>
        </row>
        <row r="359">
          <cell r="C359" t="str">
            <v>103351000922986</v>
          </cell>
          <cell r="D359" t="str">
            <v>652301199905260314</v>
          </cell>
          <cell r="E359" t="str">
            <v>纪旭</v>
          </cell>
          <cell r="F359" t="str">
            <v>男</v>
          </cell>
          <cell r="G359" t="str">
            <v>中国地质大学(武汉)</v>
          </cell>
          <cell r="H359" t="str">
            <v>空间信息与数字技术</v>
          </cell>
          <cell r="I359" t="str">
            <v>202107</v>
          </cell>
          <cell r="J359" t="str">
            <v>15827653169</v>
          </cell>
          <cell r="K359" t="str">
            <v>1902815696@qq.com</v>
          </cell>
          <cell r="L359">
            <v>69</v>
          </cell>
          <cell r="M359">
            <v>110</v>
          </cell>
          <cell r="N359">
            <v>69</v>
          </cell>
          <cell r="O359">
            <v>130</v>
          </cell>
        </row>
        <row r="360">
          <cell r="C360" t="str">
            <v>102841213313570</v>
          </cell>
          <cell r="D360" t="str">
            <v>320323199801242613</v>
          </cell>
          <cell r="E360" t="str">
            <v>崔栋梁</v>
          </cell>
          <cell r="F360" t="str">
            <v>男</v>
          </cell>
          <cell r="G360" t="str">
            <v>南京信息工程大学</v>
          </cell>
          <cell r="H360" t="str">
            <v>信息工程</v>
          </cell>
          <cell r="I360" t="str">
            <v>202006</v>
          </cell>
          <cell r="J360" t="str">
            <v>18260575396</v>
          </cell>
          <cell r="K360" t="str">
            <v>1216440698@qq.com</v>
          </cell>
          <cell r="L360">
            <v>68</v>
          </cell>
          <cell r="M360">
            <v>116</v>
          </cell>
          <cell r="N360">
            <v>74</v>
          </cell>
          <cell r="O360">
            <v>117</v>
          </cell>
        </row>
        <row r="361">
          <cell r="C361" t="str">
            <v>103351000911855</v>
          </cell>
          <cell r="D361" t="str">
            <v>152824199710201721</v>
          </cell>
          <cell r="E361" t="str">
            <v>徐娜</v>
          </cell>
          <cell r="F361" t="str">
            <v>女</v>
          </cell>
          <cell r="G361" t="str">
            <v>吉林大学</v>
          </cell>
          <cell r="H361" t="str">
            <v>数学与应用数学</v>
          </cell>
          <cell r="I361" t="str">
            <v>202006</v>
          </cell>
          <cell r="J361" t="str">
            <v>17843128599</v>
          </cell>
          <cell r="K361" t="str">
            <v>1074299380@qq.com</v>
          </cell>
          <cell r="L361">
            <v>69</v>
          </cell>
          <cell r="M361">
            <v>121</v>
          </cell>
          <cell r="N361">
            <v>67</v>
          </cell>
          <cell r="O361">
            <v>118</v>
          </cell>
        </row>
        <row r="362">
          <cell r="C362" t="str">
            <v>103351000924480</v>
          </cell>
          <cell r="D362" t="str">
            <v>430722199909243037</v>
          </cell>
          <cell r="E362" t="str">
            <v>胡伟麟</v>
          </cell>
          <cell r="F362" t="str">
            <v>男</v>
          </cell>
          <cell r="G362" t="str">
            <v>汕头大学</v>
          </cell>
          <cell r="H362" t="str">
            <v>计算机科学与技术</v>
          </cell>
          <cell r="I362" t="str">
            <v>202107</v>
          </cell>
          <cell r="J362" t="str">
            <v>13502940913</v>
          </cell>
          <cell r="K362" t="str">
            <v>605684854@qq.com</v>
          </cell>
          <cell r="L362">
            <v>72</v>
          </cell>
          <cell r="M362">
            <v>98</v>
          </cell>
          <cell r="N362">
            <v>77</v>
          </cell>
          <cell r="O362">
            <v>127</v>
          </cell>
        </row>
        <row r="363">
          <cell r="C363" t="str">
            <v>103351000914255</v>
          </cell>
          <cell r="D363" t="str">
            <v>330721199902220019</v>
          </cell>
          <cell r="E363" t="str">
            <v>胡鸣</v>
          </cell>
          <cell r="F363" t="str">
            <v>男</v>
          </cell>
          <cell r="G363" t="str">
            <v>江南大学</v>
          </cell>
          <cell r="H363" t="str">
            <v>光电信息科学与工程</v>
          </cell>
          <cell r="I363" t="str">
            <v>202107</v>
          </cell>
          <cell r="J363" t="str">
            <v>18151535433</v>
          </cell>
          <cell r="K363" t="str">
            <v>781408187@qq.com</v>
          </cell>
          <cell r="L363">
            <v>69</v>
          </cell>
          <cell r="M363">
            <v>113</v>
          </cell>
          <cell r="N363">
            <v>73</v>
          </cell>
          <cell r="O363">
            <v>118</v>
          </cell>
        </row>
        <row r="364">
          <cell r="C364" t="str">
            <v>103351000922470</v>
          </cell>
          <cell r="D364" t="str">
            <v>411024200101298550</v>
          </cell>
          <cell r="E364" t="str">
            <v>潘浩林</v>
          </cell>
          <cell r="F364" t="str">
            <v>男</v>
          </cell>
          <cell r="G364" t="str">
            <v>郑州大学</v>
          </cell>
          <cell r="H364" t="str">
            <v>计算机科学与技术</v>
          </cell>
          <cell r="I364" t="str">
            <v>202007</v>
          </cell>
          <cell r="J364" t="str">
            <v>18749552933</v>
          </cell>
          <cell r="K364" t="str">
            <v>2431906915@qq.com</v>
          </cell>
          <cell r="L364">
            <v>74</v>
          </cell>
          <cell r="M364">
            <v>116</v>
          </cell>
          <cell r="N364">
            <v>62</v>
          </cell>
          <cell r="O364">
            <v>120</v>
          </cell>
        </row>
        <row r="365">
          <cell r="C365" t="str">
            <v>103351000911047</v>
          </cell>
          <cell r="D365" t="str">
            <v>130283199810114723</v>
          </cell>
          <cell r="E365" t="str">
            <v>张馨支</v>
          </cell>
          <cell r="F365" t="str">
            <v>女</v>
          </cell>
          <cell r="G365" t="str">
            <v>陕西师范大学</v>
          </cell>
          <cell r="H365" t="str">
            <v>网络与新媒体</v>
          </cell>
          <cell r="I365" t="str">
            <v>202006</v>
          </cell>
          <cell r="J365" t="str">
            <v>15009260197</v>
          </cell>
          <cell r="K365" t="str">
            <v>1761286443@qq.com</v>
          </cell>
          <cell r="L365">
            <v>74</v>
          </cell>
          <cell r="M365">
            <v>102</v>
          </cell>
          <cell r="N365">
            <v>64</v>
          </cell>
          <cell r="O365">
            <v>129</v>
          </cell>
        </row>
        <row r="366">
          <cell r="C366" t="str">
            <v>100011000472611</v>
          </cell>
          <cell r="D366" t="str">
            <v>654222199801063912</v>
          </cell>
          <cell r="E366" t="str">
            <v>马玉玺</v>
          </cell>
          <cell r="F366" t="str">
            <v>男</v>
          </cell>
          <cell r="G366" t="str">
            <v>中山大学</v>
          </cell>
          <cell r="H366" t="str">
            <v>信息安全</v>
          </cell>
          <cell r="I366" t="str">
            <v>201906</v>
          </cell>
          <cell r="J366" t="str">
            <v>13719180431</v>
          </cell>
          <cell r="K366" t="str">
            <v>1084421436@qq.com</v>
          </cell>
          <cell r="L366">
            <v>68</v>
          </cell>
          <cell r="M366">
            <v>117</v>
          </cell>
          <cell r="N366">
            <v>60</v>
          </cell>
          <cell r="O366">
            <v>121</v>
          </cell>
        </row>
        <row r="367">
          <cell r="C367" t="str">
            <v>103581210000392</v>
          </cell>
          <cell r="D367" t="str">
            <v>340822199710204894</v>
          </cell>
          <cell r="E367" t="str">
            <v>许胜华</v>
          </cell>
          <cell r="F367" t="str">
            <v>男</v>
          </cell>
          <cell r="G367" t="str">
            <v>铜陵学院</v>
          </cell>
          <cell r="H367" t="str">
            <v>计算机科学与技术</v>
          </cell>
          <cell r="I367" t="str">
            <v>201907</v>
          </cell>
          <cell r="J367" t="str">
            <v>15656271280</v>
          </cell>
          <cell r="K367" t="str">
            <v>xushenghua4894@163.com</v>
          </cell>
          <cell r="L367">
            <v>67</v>
          </cell>
          <cell r="M367">
            <v>114</v>
          </cell>
          <cell r="N367">
            <v>62</v>
          </cell>
          <cell r="O367">
            <v>123</v>
          </cell>
        </row>
        <row r="368">
          <cell r="C368" t="str">
            <v>102841213307542</v>
          </cell>
          <cell r="D368" t="str">
            <v>320803199808113816</v>
          </cell>
          <cell r="E368" t="str">
            <v>王成</v>
          </cell>
          <cell r="F368" t="str">
            <v>男</v>
          </cell>
          <cell r="G368" t="str">
            <v>苏州大学</v>
          </cell>
          <cell r="H368" t="str">
            <v>软件工程</v>
          </cell>
          <cell r="I368" t="str">
            <v>202006</v>
          </cell>
          <cell r="J368" t="str">
            <v>18015419239</v>
          </cell>
          <cell r="K368" t="str">
            <v>1771366102@qq.com</v>
          </cell>
          <cell r="L368">
            <v>68</v>
          </cell>
          <cell r="M368">
            <v>94</v>
          </cell>
          <cell r="N368">
            <v>75</v>
          </cell>
          <cell r="O368">
            <v>127</v>
          </cell>
        </row>
        <row r="369">
          <cell r="C369" t="str">
            <v>102841213314703</v>
          </cell>
          <cell r="D369" t="str">
            <v>370881199710310713</v>
          </cell>
          <cell r="E369" t="str">
            <v>李放</v>
          </cell>
          <cell r="F369" t="str">
            <v>男</v>
          </cell>
          <cell r="G369" t="str">
            <v>中国矿业大学</v>
          </cell>
          <cell r="H369" t="str">
            <v>机械工程及自动化</v>
          </cell>
          <cell r="I369" t="str">
            <v>202107</v>
          </cell>
          <cell r="J369" t="str">
            <v>13063537178</v>
          </cell>
          <cell r="K369" t="str">
            <v>421549723@qq.com</v>
          </cell>
          <cell r="L369">
            <v>71</v>
          </cell>
          <cell r="M369">
            <v>109</v>
          </cell>
          <cell r="N369">
            <v>70</v>
          </cell>
          <cell r="O369">
            <v>113</v>
          </cell>
        </row>
        <row r="370">
          <cell r="C370" t="str">
            <v>102841213324059</v>
          </cell>
          <cell r="D370" t="str">
            <v>500107199807218932</v>
          </cell>
          <cell r="E370" t="str">
            <v>周润霖</v>
          </cell>
          <cell r="F370" t="str">
            <v>男</v>
          </cell>
          <cell r="G370" t="str">
            <v>吉林大学</v>
          </cell>
          <cell r="H370" t="str">
            <v>软件工程</v>
          </cell>
          <cell r="I370" t="str">
            <v>202006</v>
          </cell>
          <cell r="J370" t="str">
            <v>17764833642</v>
          </cell>
          <cell r="K370" t="str">
            <v>609586351@qq.com</v>
          </cell>
          <cell r="L370">
            <v>67</v>
          </cell>
          <cell r="M370">
            <v>100</v>
          </cell>
          <cell r="N370">
            <v>70</v>
          </cell>
          <cell r="O370">
            <v>125</v>
          </cell>
        </row>
        <row r="371">
          <cell r="C371" t="str">
            <v>102841213311757</v>
          </cell>
          <cell r="D371" t="str">
            <v>320581199805090412</v>
          </cell>
          <cell r="E371" t="str">
            <v>金昊昌</v>
          </cell>
          <cell r="F371" t="str">
            <v>男</v>
          </cell>
          <cell r="G371" t="str">
            <v>西北大学</v>
          </cell>
          <cell r="H371" t="str">
            <v>软件工程</v>
          </cell>
          <cell r="I371" t="str">
            <v>202006</v>
          </cell>
          <cell r="J371" t="str">
            <v>18013686637</v>
          </cell>
          <cell r="K371" t="str">
            <v>1553359571@qq.com</v>
          </cell>
          <cell r="L371">
            <v>67</v>
          </cell>
          <cell r="M371">
            <v>108</v>
          </cell>
          <cell r="N371">
            <v>66</v>
          </cell>
          <cell r="O371">
            <v>120</v>
          </cell>
        </row>
        <row r="372">
          <cell r="C372" t="str">
            <v>103581210001038</v>
          </cell>
          <cell r="D372" t="str">
            <v>513901199902121821</v>
          </cell>
          <cell r="E372" t="str">
            <v>李润</v>
          </cell>
          <cell r="F372" t="str">
            <v>女</v>
          </cell>
          <cell r="G372" t="str">
            <v>广东外语外贸大学</v>
          </cell>
          <cell r="H372" t="str">
            <v>软件工程专业</v>
          </cell>
          <cell r="I372" t="str">
            <v>202107</v>
          </cell>
          <cell r="J372" t="str">
            <v>15018728368</v>
          </cell>
          <cell r="K372" t="str">
            <v>1931646420@qq.com</v>
          </cell>
          <cell r="L372">
            <v>68</v>
          </cell>
          <cell r="M372">
            <v>106</v>
          </cell>
          <cell r="N372">
            <v>78</v>
          </cell>
          <cell r="O372">
            <v>109</v>
          </cell>
        </row>
        <row r="373">
          <cell r="C373" t="str">
            <v>105901234500558</v>
          </cell>
          <cell r="D373" t="str">
            <v>350321199812055699</v>
          </cell>
          <cell r="E373" t="str">
            <v>林巨闯</v>
          </cell>
          <cell r="F373" t="str">
            <v>男</v>
          </cell>
          <cell r="G373" t="str">
            <v>华南农业大学</v>
          </cell>
          <cell r="H373" t="str">
            <v>软件工程</v>
          </cell>
          <cell r="I373" t="str">
            <v>202107</v>
          </cell>
          <cell r="J373" t="str">
            <v>15622186636</v>
          </cell>
          <cell r="K373" t="str">
            <v>284367647@qq.com</v>
          </cell>
          <cell r="L373">
            <v>78</v>
          </cell>
          <cell r="M373">
            <v>92</v>
          </cell>
          <cell r="N373">
            <v>73</v>
          </cell>
          <cell r="O373">
            <v>118</v>
          </cell>
        </row>
        <row r="374">
          <cell r="C374" t="str">
            <v>103351000917027</v>
          </cell>
          <cell r="D374" t="str">
            <v>330682199710232012</v>
          </cell>
          <cell r="E374" t="str">
            <v>李立权</v>
          </cell>
          <cell r="F374" t="str">
            <v>男</v>
          </cell>
          <cell r="G374" t="str">
            <v>江苏大学</v>
          </cell>
          <cell r="H374" t="str">
            <v>计算机科学与技术</v>
          </cell>
          <cell r="I374" t="str">
            <v>202006</v>
          </cell>
          <cell r="J374" t="str">
            <v>18896655499</v>
          </cell>
          <cell r="K374" t="str">
            <v>1025171897@qq.com</v>
          </cell>
          <cell r="L374">
            <v>69</v>
          </cell>
          <cell r="M374">
            <v>100</v>
          </cell>
          <cell r="N374">
            <v>62</v>
          </cell>
          <cell r="O374">
            <v>129</v>
          </cell>
        </row>
        <row r="375">
          <cell r="C375" t="str">
            <v>100131069880557</v>
          </cell>
          <cell r="D375" t="str">
            <v>141127199807220089</v>
          </cell>
          <cell r="E375" t="str">
            <v>李梅芳</v>
          </cell>
          <cell r="F375" t="str">
            <v>女</v>
          </cell>
          <cell r="G375" t="str">
            <v>中北大学</v>
          </cell>
          <cell r="H375" t="str">
            <v>通信工程</v>
          </cell>
          <cell r="I375" t="str">
            <v>202007</v>
          </cell>
          <cell r="J375" t="str">
            <v>18406586656</v>
          </cell>
          <cell r="K375" t="str">
            <v>1902736346@qq.com</v>
          </cell>
          <cell r="L375">
            <v>61</v>
          </cell>
          <cell r="M375">
            <v>121</v>
          </cell>
          <cell r="N375">
            <v>61</v>
          </cell>
          <cell r="O375">
            <v>116</v>
          </cell>
        </row>
        <row r="376">
          <cell r="C376" t="str">
            <v>103581210000914</v>
          </cell>
          <cell r="D376" t="str">
            <v>411503199610313712</v>
          </cell>
          <cell r="E376" t="str">
            <v>马壮</v>
          </cell>
          <cell r="F376" t="str">
            <v>男</v>
          </cell>
          <cell r="G376" t="str">
            <v>哈尔滨工业大学</v>
          </cell>
          <cell r="H376" t="str">
            <v>信息安全</v>
          </cell>
          <cell r="I376" t="str">
            <v>202006</v>
          </cell>
          <cell r="J376" t="str">
            <v>17766589050</v>
          </cell>
          <cell r="K376" t="str">
            <v>1787506557@qq.com</v>
          </cell>
          <cell r="L376">
            <v>71</v>
          </cell>
          <cell r="M376">
            <v>115</v>
          </cell>
          <cell r="N376">
            <v>62</v>
          </cell>
          <cell r="O376">
            <v>111</v>
          </cell>
        </row>
        <row r="377">
          <cell r="C377" t="str">
            <v>105901234501098</v>
          </cell>
          <cell r="D377" t="str">
            <v>431022199905160018</v>
          </cell>
          <cell r="E377" t="str">
            <v>曾梓航</v>
          </cell>
          <cell r="F377" t="str">
            <v>男</v>
          </cell>
          <cell r="G377" t="str">
            <v>东北林业大学</v>
          </cell>
          <cell r="H377" t="str">
            <v>计算机科学与技术</v>
          </cell>
          <cell r="I377" t="str">
            <v>202106</v>
          </cell>
          <cell r="J377" t="str">
            <v>15273560435</v>
          </cell>
          <cell r="K377" t="str">
            <v>1276486152@qq.com</v>
          </cell>
          <cell r="L377">
            <v>68</v>
          </cell>
          <cell r="M377">
            <v>107</v>
          </cell>
          <cell r="N377">
            <v>80</v>
          </cell>
          <cell r="O377">
            <v>104</v>
          </cell>
        </row>
        <row r="378">
          <cell r="C378" t="str">
            <v>105901234501421</v>
          </cell>
          <cell r="D378" t="str">
            <v>372929199811056015</v>
          </cell>
          <cell r="E378" t="str">
            <v>王鲁亚</v>
          </cell>
          <cell r="F378" t="str">
            <v>男</v>
          </cell>
          <cell r="G378" t="str">
            <v>山东科技大学</v>
          </cell>
          <cell r="H378" t="str">
            <v>信息工程</v>
          </cell>
          <cell r="I378" t="str">
            <v>202006</v>
          </cell>
          <cell r="J378" t="str">
            <v>17661295880</v>
          </cell>
          <cell r="K378" t="str">
            <v>luya.wang@qq.com</v>
          </cell>
          <cell r="L378">
            <v>65</v>
          </cell>
          <cell r="M378">
            <v>103</v>
          </cell>
          <cell r="N378">
            <v>53</v>
          </cell>
          <cell r="O378">
            <v>101</v>
          </cell>
        </row>
        <row r="379">
          <cell r="C379" t="str">
            <v>105901234501453</v>
          </cell>
          <cell r="D379" t="str">
            <v>410526199708210010</v>
          </cell>
          <cell r="E379" t="str">
            <v>曹浩政</v>
          </cell>
          <cell r="F379" t="str">
            <v>男</v>
          </cell>
          <cell r="G379" t="str">
            <v>郑州大学</v>
          </cell>
          <cell r="H379" t="str">
            <v>计算机科学与技术</v>
          </cell>
          <cell r="I379" t="str">
            <v>201907</v>
          </cell>
          <cell r="J379" t="str">
            <v>18838991235</v>
          </cell>
          <cell r="K379" t="str">
            <v>421180668@qq.com</v>
          </cell>
          <cell r="L379">
            <v>75</v>
          </cell>
          <cell r="M379">
            <v>72</v>
          </cell>
          <cell r="N379">
            <v>69</v>
          </cell>
          <cell r="O379">
            <v>105</v>
          </cell>
        </row>
        <row r="380">
          <cell r="C380" t="str">
            <v>105901234501483</v>
          </cell>
          <cell r="D380" t="str">
            <v>411328199910150034</v>
          </cell>
          <cell r="E380" t="str">
            <v>韩新楚</v>
          </cell>
          <cell r="F380" t="str">
            <v>男</v>
          </cell>
          <cell r="G380" t="str">
            <v>郑州大学</v>
          </cell>
          <cell r="H380" t="str">
            <v>物联网工程</v>
          </cell>
          <cell r="I380" t="str">
            <v>202107</v>
          </cell>
          <cell r="J380" t="str">
            <v>15538262590</v>
          </cell>
          <cell r="K380" t="str">
            <v>807053697@qq.com</v>
          </cell>
          <cell r="L380">
            <v>64</v>
          </cell>
          <cell r="M380">
            <v>86</v>
          </cell>
          <cell r="N380">
            <v>61</v>
          </cell>
          <cell r="O380">
            <v>102</v>
          </cell>
        </row>
        <row r="381">
          <cell r="C381" t="str">
            <v>105901234500890</v>
          </cell>
          <cell r="D381" t="str">
            <v>441621199905024815</v>
          </cell>
          <cell r="E381" t="str">
            <v>张龙文</v>
          </cell>
          <cell r="F381" t="str">
            <v>男</v>
          </cell>
          <cell r="G381" t="str">
            <v>惠州学院</v>
          </cell>
          <cell r="H381" t="str">
            <v>计算机科学与技术</v>
          </cell>
          <cell r="I381" t="str">
            <v>202107</v>
          </cell>
          <cell r="J381" t="str">
            <v>13631664898</v>
          </cell>
          <cell r="K381" t="str">
            <v>867135942@qq.com</v>
          </cell>
          <cell r="L381">
            <v>68</v>
          </cell>
          <cell r="M381">
            <v>82</v>
          </cell>
          <cell r="N381">
            <v>59</v>
          </cell>
          <cell r="O381">
            <v>93</v>
          </cell>
        </row>
        <row r="382">
          <cell r="C382" t="str">
            <v>105901234501036</v>
          </cell>
          <cell r="D382" t="str">
            <v>142723199604020835</v>
          </cell>
          <cell r="E382" t="str">
            <v>郑柱子</v>
          </cell>
          <cell r="F382" t="str">
            <v>男</v>
          </cell>
          <cell r="G382" t="str">
            <v>湖南理工学院</v>
          </cell>
          <cell r="H382" t="str">
            <v>计算机科学与技术</v>
          </cell>
          <cell r="I382" t="str">
            <v>201806</v>
          </cell>
          <cell r="J382" t="str">
            <v>13786013523</v>
          </cell>
          <cell r="K382" t="str">
            <v>760907629@qq.com</v>
          </cell>
          <cell r="L382">
            <v>67</v>
          </cell>
          <cell r="M382">
            <v>69</v>
          </cell>
          <cell r="N382">
            <v>48</v>
          </cell>
          <cell r="O382">
            <v>111</v>
          </cell>
        </row>
      </sheetData>
    </sheetDataSet>
  </externalBook>
</externalLink>
</file>

<file path=xl/tables/table1.xml><?xml version="1.0" encoding="utf-8"?>
<table xmlns="http://schemas.openxmlformats.org/spreadsheetml/2006/main" id="1" name="表1" displayName="表1" ref="B1:U240" totalsRowShown="0">
  <autoFilter ref="B1:U240">
    <filterColumn colId="1">
      <filters>
        <filter val="王凯民"/>
        <filter val="王硕"/>
        <filter val="张一帆"/>
        <filter val="杨宗霖"/>
        <filter val="聂金银"/>
        <filter val="郭昊天"/>
        <filter val="曹仲豪"/>
        <filter val="杨南坚"/>
        <filter val="高叶浪"/>
        <filter val="钟岸洋"/>
        <filter val="李振远"/>
        <filter val="江润本"/>
        <filter val="李陈华"/>
        <filter val="肖鹏飞"/>
        <filter val="江志伟"/>
        <filter val="周卓铠"/>
        <filter val="蔡文珠"/>
        <filter val="袁楚杰"/>
        <filter val="阮班怀"/>
        <filter val="苏炯坤"/>
        <filter val="郑帆"/>
        <filter val="伦国文"/>
        <filter val="孙远博"/>
        <filter val="曾梓航"/>
        <filter val="李臻"/>
        <filter val="姚旭洋"/>
        <filter val="钟韬"/>
        <filter val="叶晓彬"/>
        <filter val="李文敬"/>
        <filter val="陈栩明"/>
        <filter val="王凯"/>
        <filter val="冼沛杰"/>
        <filter val="杨凡"/>
        <filter val="汤洁民"/>
        <filter val="邱琪洁"/>
        <filter val="张子鸣"/>
        <filter val="张继平"/>
        <filter val="谢雨欣"/>
        <filter val="朱嘉翔"/>
        <filter val="刘继康"/>
        <filter val="姚婷婷"/>
        <filter val="林泽林"/>
        <filter val="谢文德"/>
        <filter val="黎祖文"/>
        <filter val="谭剑嵘"/>
        <filter val="王颖萍"/>
        <filter val="林巨闯"/>
        <filter val="钟俊鹏"/>
        <filter val="陈杰"/>
        <filter val="黄怡欣"/>
        <filter val="胡悦"/>
        <filter val="宋秉谦"/>
        <filter val="曾欣宇"/>
        <filter val="祁民浩"/>
        <filter val="彭荣煊"/>
        <filter val="李安琪"/>
        <filter val="杜玉琪"/>
        <filter val="黎晓燊"/>
        <filter val="王勋"/>
        <filter val="邓子卿"/>
      </filters>
    </filterColumn>
    <filterColumn colId="4">
      <filters>
        <filter val="新能源材料与器件"/>
        <filter val="数学与应用数学"/>
        <filter val="信息与计算科学"/>
        <filter val="信息安全"/>
        <filter val="网络工程"/>
        <filter val="软件工程"/>
        <filter val="通信工程"/>
        <filter val="微电子科学与工程"/>
        <filter val="物联网工程"/>
        <filter val="互联网金融"/>
        <filter val="信息管理与信息系统"/>
        <filter val="电子信息科学与技术"/>
        <filter val="光信息科学与技术"/>
        <filter val="数字媒体技术"/>
        <filter val="电子科学与技术"/>
        <filter val="计算机科学与技术"/>
      </filters>
    </filterColumn>
    <filterColumn colId="5">
      <customFilters>
        <customFilter operator="equal" val="202106"/>
        <customFilter operator="equal" val="202107"/>
      </customFilters>
    </filterColumn>
    <filterColumn colId="19">
      <customFilters>
        <customFilter operator="lessThanOrEqual" val="100"/>
      </customFilters>
    </filterColumn>
  </autoFilter>
  <sortState ref="B1:U240">
    <sortCondition ref="T1:T240"/>
  </sortState>
  <tableColumns count="20">
    <tableColumn id="1" name="考生编号" dataDxfId="0"/>
    <tableColumn id="2" name="考生姓名" dataDxfId="1"/>
    <tableColumn id="3" name="性别" dataDxfId="2"/>
    <tableColumn id="4" name="毕业院校" dataDxfId="3"/>
    <tableColumn id="5" name="毕业专业" dataDxfId="4"/>
    <tableColumn id="6" name="毕业年月" dataDxfId="5"/>
    <tableColumn id="7" name="手机" dataDxfId="6"/>
    <tableColumn id="8" name="邮箱" dataDxfId="7"/>
    <tableColumn id="9" name="政治" dataDxfId="8"/>
    <tableColumn id="10" name="数学" dataDxfId="9"/>
    <tableColumn id="11" name="英语" dataDxfId="10"/>
    <tableColumn id="12" name="计算机" dataDxfId="11"/>
    <tableColumn id="13" name="初试&#10;(500分)" dataDxfId="12"/>
    <tableColumn id="14" name="专业课&#10;(50分)" dataDxfId="13"/>
    <tableColumn id="15" name="英语&#10;(50分)" dataDxfId="14"/>
    <tableColumn id="16" name="综合&#10;(120分)" dataDxfId="15"/>
    <tableColumn id="17" name="复试成绩&#10;(220分)" dataDxfId="16"/>
    <tableColumn id="18" name="总成绩&#10;(720分)" dataDxfId="17"/>
    <tableColumn id="19" name="录取专业" dataDxfId="18"/>
    <tableColumn id="20" name="排名" dataDxfId="19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240"/>
  <sheetViews>
    <sheetView tabSelected="1" topLeftCell="B1" workbookViewId="0">
      <pane ySplit="1" topLeftCell="A2" activePane="bottomLeft" state="frozen"/>
      <selection/>
      <selection pane="bottomLeft" activeCell="V84" sqref="V84"/>
    </sheetView>
  </sheetViews>
  <sheetFormatPr defaultColWidth="9" defaultRowHeight="20" customHeight="1"/>
  <cols>
    <col min="1" max="1" width="14.6666666666667" style="3" hidden="1" customWidth="1"/>
    <col min="2" max="2" width="8.60185185185185" customWidth="1"/>
    <col min="3" max="3" width="4.39814814814815" customWidth="1"/>
    <col min="4" max="5" width="10.6018518518519" customWidth="1"/>
    <col min="6" max="6" width="6.60185185185185" customWidth="1"/>
    <col min="7" max="7" width="11.6666666666667" customWidth="1"/>
    <col min="8" max="8" width="11.462962962963" customWidth="1"/>
    <col min="9" max="12" width="4.60185185185185" customWidth="1"/>
    <col min="13" max="13" width="6.60185185185185" customWidth="1"/>
    <col min="14" max="15" width="6.60185185185185" style="4" customWidth="1"/>
    <col min="16" max="16" width="7.60185185185185" style="4" customWidth="1"/>
    <col min="17" max="17" width="6.60185185185185" style="4" customWidth="1"/>
    <col min="18" max="18" width="8.60185185185185" style="4" customWidth="1"/>
    <col min="19" max="19" width="8.60185185185185" customWidth="1"/>
    <col min="20" max="20" width="4.60185185185185" customWidth="1"/>
  </cols>
  <sheetData>
    <row r="1" s="1" customFormat="1" ht="25.15" customHeight="1" spans="2:21">
      <c r="B1" s="5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1" t="s">
        <v>18</v>
      </c>
      <c r="U1" s="1" t="s">
        <v>19</v>
      </c>
    </row>
    <row r="2" s="2" customFormat="1" customHeight="1" spans="2:21">
      <c r="B2" s="6" t="s">
        <v>20</v>
      </c>
      <c r="C2" s="7" t="s">
        <v>21</v>
      </c>
      <c r="D2" s="7" t="str">
        <f>VLOOKUP(表1[[#This Row],[考生编号]],[1]Sheet1!$C:$O,4,FALSE)</f>
        <v>男</v>
      </c>
      <c r="E2" s="7" t="str">
        <f>VLOOKUP(表1[[#This Row],[考生编号]],[1]Sheet1!$C:$O,5,FALSE)</f>
        <v>北京邮电大学</v>
      </c>
      <c r="F2" s="7" t="str">
        <f>VLOOKUP(表1[[#This Row],[考生编号]],[1]Sheet1!$C:$O,6,FALSE)</f>
        <v>计算机科学与技术</v>
      </c>
      <c r="G2" s="7" t="str">
        <f>VLOOKUP(表1[[#This Row],[考生编号]],[1]Sheet1!$C:$O,7,FALSE)</f>
        <v>202107</v>
      </c>
      <c r="H2" s="7" t="str">
        <f>VLOOKUP(表1[[#This Row],[考生编号]],[1]Sheet1!$C:$O,8,FALSE)</f>
        <v>13435851980</v>
      </c>
      <c r="I2" s="7" t="str">
        <f>VLOOKUP(表1[[#This Row],[考生编号]],[1]Sheet1!$C:$O,9,FALSE)</f>
        <v>protectione055@foxmail.com</v>
      </c>
      <c r="J2" s="7">
        <f>VLOOKUP(表1[[#This Row],[考生编号]],[1]Sheet1!$C:$O,10,FALSE)</f>
        <v>75</v>
      </c>
      <c r="K2" s="7">
        <f>VLOOKUP(表1[[#This Row],[考生编号]],[1]Sheet1!$C:$O,11,FALSE)</f>
        <v>118</v>
      </c>
      <c r="L2" s="7">
        <f>VLOOKUP(表1[[#This Row],[考生编号]],[1]Sheet1!$C:$O,12,FALSE)</f>
        <v>76</v>
      </c>
      <c r="M2" s="7">
        <f>VLOOKUP(表1[[#This Row],[考生编号]],[1]Sheet1!$C:$O,13,FALSE)</f>
        <v>132</v>
      </c>
      <c r="N2" s="7">
        <v>401</v>
      </c>
      <c r="O2" s="9">
        <v>46.333</v>
      </c>
      <c r="P2" s="9">
        <v>46.667</v>
      </c>
      <c r="Q2" s="9">
        <v>114.333</v>
      </c>
      <c r="R2" s="9">
        <f t="shared" ref="R2:R33" si="0">ROUND(O2+P2+Q2,2)</f>
        <v>207.33</v>
      </c>
      <c r="S2" s="9">
        <f t="shared" ref="S2:S33" si="1">N2+R2</f>
        <v>608.33</v>
      </c>
      <c r="T2" s="2" t="s">
        <v>22</v>
      </c>
      <c r="U2" s="2">
        <v>1</v>
      </c>
    </row>
    <row r="3" s="2" customFormat="1" customHeight="1" spans="2:21">
      <c r="B3" s="6" t="s">
        <v>23</v>
      </c>
      <c r="C3" s="7" t="s">
        <v>24</v>
      </c>
      <c r="D3" s="7" t="str">
        <f>VLOOKUP(表1[[#This Row],[考生编号]],[1]Sheet1!$C:$O,4,FALSE)</f>
        <v>男</v>
      </c>
      <c r="E3" s="7" t="str">
        <f>VLOOKUP(表1[[#This Row],[考生编号]],[1]Sheet1!$C:$O,5,FALSE)</f>
        <v>惠州学院</v>
      </c>
      <c r="F3" s="7" t="str">
        <f>VLOOKUP(表1[[#This Row],[考生编号]],[1]Sheet1!$C:$O,6,FALSE)</f>
        <v>网络工程</v>
      </c>
      <c r="G3" s="7" t="str">
        <f>VLOOKUP(表1[[#This Row],[考生编号]],[1]Sheet1!$C:$O,7,FALSE)</f>
        <v>202106</v>
      </c>
      <c r="H3" s="7" t="str">
        <f>VLOOKUP(表1[[#This Row],[考生编号]],[1]Sheet1!$C:$O,8,FALSE)</f>
        <v>18218845722</v>
      </c>
      <c r="I3" s="7" t="str">
        <f>VLOOKUP(表1[[#This Row],[考生编号]],[1]Sheet1!$C:$O,9,FALSE)</f>
        <v>1270994432@qq.com</v>
      </c>
      <c r="J3" s="7">
        <f>VLOOKUP(表1[[#This Row],[考生编号]],[1]Sheet1!$C:$O,10,FALSE)</f>
        <v>78</v>
      </c>
      <c r="K3" s="7">
        <f>VLOOKUP(表1[[#This Row],[考生编号]],[1]Sheet1!$C:$O,11,FALSE)</f>
        <v>111</v>
      </c>
      <c r="L3" s="7">
        <f>VLOOKUP(表1[[#This Row],[考生编号]],[1]Sheet1!$C:$O,12,FALSE)</f>
        <v>65</v>
      </c>
      <c r="M3" s="7">
        <f>VLOOKUP(表1[[#This Row],[考生编号]],[1]Sheet1!$C:$O,13,FALSE)</f>
        <v>131</v>
      </c>
      <c r="N3" s="7">
        <v>385</v>
      </c>
      <c r="O3" s="9">
        <v>49.667</v>
      </c>
      <c r="P3" s="9">
        <v>48.667</v>
      </c>
      <c r="Q3" s="9">
        <v>117.667</v>
      </c>
      <c r="R3" s="9">
        <f t="shared" si="0"/>
        <v>216</v>
      </c>
      <c r="S3" s="9">
        <f t="shared" si="1"/>
        <v>601</v>
      </c>
      <c r="T3" s="2" t="s">
        <v>22</v>
      </c>
      <c r="U3" s="2">
        <v>2</v>
      </c>
    </row>
    <row r="4" s="2" customFormat="1" hidden="1" customHeight="1" spans="2:21">
      <c r="B4" s="6" t="s">
        <v>25</v>
      </c>
      <c r="C4" s="7" t="s">
        <v>26</v>
      </c>
      <c r="D4" s="7" t="str">
        <f>VLOOKUP(表1[[#This Row],[考生编号]],[1]Sheet1!$C:$O,4,FALSE)</f>
        <v>女</v>
      </c>
      <c r="E4" s="7" t="str">
        <f>VLOOKUP(表1[[#This Row],[考生编号]],[1]Sheet1!$C:$O,5,FALSE)</f>
        <v>南京邮电大学</v>
      </c>
      <c r="F4" s="7" t="str">
        <f>VLOOKUP(表1[[#This Row],[考生编号]],[1]Sheet1!$C:$O,6,FALSE)</f>
        <v>网络工程</v>
      </c>
      <c r="G4" s="7" t="str">
        <f>VLOOKUP(表1[[#This Row],[考生编号]],[1]Sheet1!$C:$O,7,FALSE)</f>
        <v>202006</v>
      </c>
      <c r="H4" s="7" t="str">
        <f>VLOOKUP(表1[[#This Row],[考生编号]],[1]Sheet1!$C:$O,8,FALSE)</f>
        <v>13590302560</v>
      </c>
      <c r="I4" s="7" t="str">
        <f>VLOOKUP(表1[[#This Row],[考生编号]],[1]Sheet1!$C:$O,9,FALSE)</f>
        <v>916938057@qq.com</v>
      </c>
      <c r="J4" s="7">
        <f>VLOOKUP(表1[[#This Row],[考生编号]],[1]Sheet1!$C:$O,10,FALSE)</f>
        <v>72</v>
      </c>
      <c r="K4" s="7">
        <f>VLOOKUP(表1[[#This Row],[考生编号]],[1]Sheet1!$C:$O,11,FALSE)</f>
        <v>123</v>
      </c>
      <c r="L4" s="7">
        <f>VLOOKUP(表1[[#This Row],[考生编号]],[1]Sheet1!$C:$O,12,FALSE)</f>
        <v>70</v>
      </c>
      <c r="M4" s="7">
        <f>VLOOKUP(表1[[#This Row],[考生编号]],[1]Sheet1!$C:$O,13,FALSE)</f>
        <v>116</v>
      </c>
      <c r="N4" s="7">
        <v>381</v>
      </c>
      <c r="O4" s="9">
        <v>46.667</v>
      </c>
      <c r="P4" s="9">
        <v>47.333</v>
      </c>
      <c r="Q4" s="9">
        <v>114.667</v>
      </c>
      <c r="R4" s="9">
        <f t="shared" si="0"/>
        <v>208.67</v>
      </c>
      <c r="S4" s="9">
        <f t="shared" si="1"/>
        <v>589.67</v>
      </c>
      <c r="T4" s="2" t="s">
        <v>22</v>
      </c>
      <c r="U4" s="2">
        <v>3</v>
      </c>
    </row>
    <row r="5" s="2" customFormat="1" customHeight="1" spans="2:21">
      <c r="B5" s="6" t="s">
        <v>27</v>
      </c>
      <c r="C5" s="7" t="s">
        <v>28</v>
      </c>
      <c r="D5" s="7" t="str">
        <f>VLOOKUP(表1[[#This Row],[考生编号]],[1]Sheet1!$C:$O,4,FALSE)</f>
        <v>男</v>
      </c>
      <c r="E5" s="7" t="str">
        <f>VLOOKUP(表1[[#This Row],[考生编号]],[1]Sheet1!$C:$O,5,FALSE)</f>
        <v>南昌大学</v>
      </c>
      <c r="F5" s="7" t="str">
        <f>VLOOKUP(表1[[#This Row],[考生编号]],[1]Sheet1!$C:$O,6,FALSE)</f>
        <v>软件工程</v>
      </c>
      <c r="G5" s="7" t="str">
        <f>VLOOKUP(表1[[#This Row],[考生编号]],[1]Sheet1!$C:$O,7,FALSE)</f>
        <v>202107</v>
      </c>
      <c r="H5" s="7" t="str">
        <f>VLOOKUP(表1[[#This Row],[考生编号]],[1]Sheet1!$C:$O,8,FALSE)</f>
        <v>17779112712</v>
      </c>
      <c r="I5" s="7" t="str">
        <f>VLOOKUP(表1[[#This Row],[考生编号]],[1]Sheet1!$C:$O,9,FALSE)</f>
        <v>2411070064@qq.com</v>
      </c>
      <c r="J5" s="7">
        <f>VLOOKUP(表1[[#This Row],[考生编号]],[1]Sheet1!$C:$O,10,FALSE)</f>
        <v>70</v>
      </c>
      <c r="K5" s="7">
        <f>VLOOKUP(表1[[#This Row],[考生编号]],[1]Sheet1!$C:$O,11,FALSE)</f>
        <v>119</v>
      </c>
      <c r="L5" s="7">
        <f>VLOOKUP(表1[[#This Row],[考生编号]],[1]Sheet1!$C:$O,12,FALSE)</f>
        <v>63</v>
      </c>
      <c r="M5" s="7">
        <f>VLOOKUP(表1[[#This Row],[考生编号]],[1]Sheet1!$C:$O,13,FALSE)</f>
        <v>134</v>
      </c>
      <c r="N5" s="7">
        <v>386</v>
      </c>
      <c r="O5" s="9">
        <v>46</v>
      </c>
      <c r="P5" s="9">
        <v>44.667</v>
      </c>
      <c r="Q5" s="9">
        <v>112</v>
      </c>
      <c r="R5" s="9">
        <f t="shared" si="0"/>
        <v>202.67</v>
      </c>
      <c r="S5" s="9">
        <f t="shared" si="1"/>
        <v>588.67</v>
      </c>
      <c r="T5" s="2" t="s">
        <v>22</v>
      </c>
      <c r="U5" s="2">
        <v>4</v>
      </c>
    </row>
    <row r="6" s="2" customFormat="1" customHeight="1" spans="2:21">
      <c r="B6" s="6" t="s">
        <v>29</v>
      </c>
      <c r="C6" s="7" t="s">
        <v>30</v>
      </c>
      <c r="D6" s="7" t="str">
        <f>VLOOKUP(表1[[#This Row],[考生编号]],[1]Sheet1!$C:$O,4,FALSE)</f>
        <v>男</v>
      </c>
      <c r="E6" s="7" t="str">
        <f>VLOOKUP(表1[[#This Row],[考生编号]],[1]Sheet1!$C:$O,5,FALSE)</f>
        <v>东莞理工学院</v>
      </c>
      <c r="F6" s="7" t="str">
        <f>VLOOKUP(表1[[#This Row],[考生编号]],[1]Sheet1!$C:$O,6,FALSE)</f>
        <v>网络工程</v>
      </c>
      <c r="G6" s="7" t="str">
        <f>VLOOKUP(表1[[#This Row],[考生编号]],[1]Sheet1!$C:$O,7,FALSE)</f>
        <v>202107</v>
      </c>
      <c r="H6" s="7" t="str">
        <f>VLOOKUP(表1[[#This Row],[考生编号]],[1]Sheet1!$C:$O,8,FALSE)</f>
        <v>18998736137</v>
      </c>
      <c r="I6" s="7" t="str">
        <f>VLOOKUP(表1[[#This Row],[考生编号]],[1]Sheet1!$C:$O,9,FALSE)</f>
        <v>1397529360@qq.com</v>
      </c>
      <c r="J6" s="7">
        <f>VLOOKUP(表1[[#This Row],[考生编号]],[1]Sheet1!$C:$O,10,FALSE)</f>
        <v>80</v>
      </c>
      <c r="K6" s="7">
        <f>VLOOKUP(表1[[#This Row],[考生编号]],[1]Sheet1!$C:$O,11,FALSE)</f>
        <v>115</v>
      </c>
      <c r="L6" s="7">
        <f>VLOOKUP(表1[[#This Row],[考生编号]],[1]Sheet1!$C:$O,12,FALSE)</f>
        <v>71</v>
      </c>
      <c r="M6" s="7">
        <f>VLOOKUP(表1[[#This Row],[考生编号]],[1]Sheet1!$C:$O,13,FALSE)</f>
        <v>126</v>
      </c>
      <c r="N6" s="7">
        <v>392</v>
      </c>
      <c r="O6" s="9">
        <v>42.667</v>
      </c>
      <c r="P6" s="9">
        <v>43.333</v>
      </c>
      <c r="Q6" s="9">
        <v>109</v>
      </c>
      <c r="R6" s="9">
        <f t="shared" si="0"/>
        <v>195</v>
      </c>
      <c r="S6" s="9">
        <f t="shared" si="1"/>
        <v>587</v>
      </c>
      <c r="T6" s="2" t="s">
        <v>22</v>
      </c>
      <c r="U6" s="2">
        <v>5</v>
      </c>
    </row>
    <row r="7" s="2" customFormat="1" hidden="1" customHeight="1" spans="2:21">
      <c r="B7" s="6" t="s">
        <v>31</v>
      </c>
      <c r="C7" s="7" t="s">
        <v>32</v>
      </c>
      <c r="D7" s="7" t="str">
        <f>VLOOKUP(表1[[#This Row],[考生编号]],[1]Sheet1!$C:$O,4,FALSE)</f>
        <v>男</v>
      </c>
      <c r="E7" s="7" t="str">
        <f>VLOOKUP(表1[[#This Row],[考生编号]],[1]Sheet1!$C:$O,5,FALSE)</f>
        <v>南华大学</v>
      </c>
      <c r="F7" s="7" t="str">
        <f>VLOOKUP(表1[[#This Row],[考生编号]],[1]Sheet1!$C:$O,6,FALSE)</f>
        <v>核工程与核技术</v>
      </c>
      <c r="G7" s="7" t="str">
        <f>VLOOKUP(表1[[#This Row],[考生编号]],[1]Sheet1!$C:$O,7,FALSE)</f>
        <v>201906</v>
      </c>
      <c r="H7" s="7" t="str">
        <f>VLOOKUP(表1[[#This Row],[考生编号]],[1]Sheet1!$C:$O,8,FALSE)</f>
        <v>15674708086</v>
      </c>
      <c r="I7" s="7" t="str">
        <f>VLOOKUP(表1[[#This Row],[考生编号]],[1]Sheet1!$C:$O,9,FALSE)</f>
        <v>15674708086@163.com</v>
      </c>
      <c r="J7" s="7">
        <f>VLOOKUP(表1[[#This Row],[考生编号]],[1]Sheet1!$C:$O,10,FALSE)</f>
        <v>70</v>
      </c>
      <c r="K7" s="7">
        <f>VLOOKUP(表1[[#This Row],[考生编号]],[1]Sheet1!$C:$O,11,FALSE)</f>
        <v>128</v>
      </c>
      <c r="L7" s="7">
        <f>VLOOKUP(表1[[#This Row],[考生编号]],[1]Sheet1!$C:$O,12,FALSE)</f>
        <v>70</v>
      </c>
      <c r="M7" s="7">
        <f>VLOOKUP(表1[[#This Row],[考生编号]],[1]Sheet1!$C:$O,13,FALSE)</f>
        <v>120</v>
      </c>
      <c r="N7" s="7">
        <v>388</v>
      </c>
      <c r="O7" s="9">
        <v>43.667</v>
      </c>
      <c r="P7" s="9">
        <v>43</v>
      </c>
      <c r="Q7" s="9">
        <v>109.333</v>
      </c>
      <c r="R7" s="9">
        <f t="shared" si="0"/>
        <v>196</v>
      </c>
      <c r="S7" s="9">
        <f t="shared" si="1"/>
        <v>584</v>
      </c>
      <c r="T7" s="2" t="s">
        <v>22</v>
      </c>
      <c r="U7" s="2">
        <v>6</v>
      </c>
    </row>
    <row r="8" s="2" customFormat="1" customHeight="1" spans="2:21">
      <c r="B8" s="6" t="s">
        <v>33</v>
      </c>
      <c r="C8" s="7" t="s">
        <v>34</v>
      </c>
      <c r="D8" s="7" t="str">
        <f>VLOOKUP(表1[[#This Row],[考生编号]],[1]Sheet1!$C:$O,4,FALSE)</f>
        <v>男</v>
      </c>
      <c r="E8" s="7" t="str">
        <f>VLOOKUP(表1[[#This Row],[考生编号]],[1]Sheet1!$C:$O,5,FALSE)</f>
        <v>南昌航空大学</v>
      </c>
      <c r="F8" s="7" t="str">
        <f>VLOOKUP(表1[[#This Row],[考生编号]],[1]Sheet1!$C:$O,6,FALSE)</f>
        <v>计算机科学与技术</v>
      </c>
      <c r="G8" s="7" t="str">
        <f>VLOOKUP(表1[[#This Row],[考生编号]],[1]Sheet1!$C:$O,7,FALSE)</f>
        <v>202107</v>
      </c>
      <c r="H8" s="7" t="str">
        <f>VLOOKUP(表1[[#This Row],[考生编号]],[1]Sheet1!$C:$O,8,FALSE)</f>
        <v>13970038930</v>
      </c>
      <c r="I8" s="7" t="str">
        <f>VLOOKUP(表1[[#This Row],[考生编号]],[1]Sheet1!$C:$O,9,FALSE)</f>
        <v>1578022047@qq.com</v>
      </c>
      <c r="J8" s="7">
        <f>VLOOKUP(表1[[#This Row],[考生编号]],[1]Sheet1!$C:$O,10,FALSE)</f>
        <v>75</v>
      </c>
      <c r="K8" s="7">
        <f>VLOOKUP(表1[[#This Row],[考生编号]],[1]Sheet1!$C:$O,11,FALSE)</f>
        <v>133</v>
      </c>
      <c r="L8" s="7">
        <f>VLOOKUP(表1[[#This Row],[考生编号]],[1]Sheet1!$C:$O,12,FALSE)</f>
        <v>57</v>
      </c>
      <c r="M8" s="7">
        <f>VLOOKUP(表1[[#This Row],[考生编号]],[1]Sheet1!$C:$O,13,FALSE)</f>
        <v>118</v>
      </c>
      <c r="N8" s="7">
        <v>383</v>
      </c>
      <c r="O8" s="9">
        <v>47.333</v>
      </c>
      <c r="P8" s="9">
        <v>41.667</v>
      </c>
      <c r="Q8" s="9">
        <v>110.667</v>
      </c>
      <c r="R8" s="9">
        <f t="shared" si="0"/>
        <v>199.67</v>
      </c>
      <c r="S8" s="9">
        <f t="shared" si="1"/>
        <v>582.67</v>
      </c>
      <c r="T8" s="2" t="s">
        <v>22</v>
      </c>
      <c r="U8" s="2">
        <v>7</v>
      </c>
    </row>
    <row r="9" s="2" customFormat="1" customHeight="1" spans="2:21">
      <c r="B9" s="6" t="s">
        <v>35</v>
      </c>
      <c r="C9" s="7" t="s">
        <v>36</v>
      </c>
      <c r="D9" s="7" t="str">
        <f>VLOOKUP(表1[[#This Row],[考生编号]],[1]Sheet1!$C:$O,4,FALSE)</f>
        <v>男</v>
      </c>
      <c r="E9" s="7" t="str">
        <f>VLOOKUP(表1[[#This Row],[考生编号]],[1]Sheet1!$C:$O,5,FALSE)</f>
        <v>深圳大学</v>
      </c>
      <c r="F9" s="7" t="str">
        <f>VLOOKUP(表1[[#This Row],[考生编号]],[1]Sheet1!$C:$O,6,FALSE)</f>
        <v>计算机科学与技术</v>
      </c>
      <c r="G9" s="7" t="str">
        <f>VLOOKUP(表1[[#This Row],[考生编号]],[1]Sheet1!$C:$O,7,FALSE)</f>
        <v>202107</v>
      </c>
      <c r="H9" s="7" t="str">
        <f>VLOOKUP(表1[[#This Row],[考生编号]],[1]Sheet1!$C:$O,8,FALSE)</f>
        <v>13226068977</v>
      </c>
      <c r="I9" s="7" t="str">
        <f>VLOOKUP(表1[[#This Row],[考生编号]],[1]Sheet1!$C:$O,9,FALSE)</f>
        <v>825878562@qq.com</v>
      </c>
      <c r="J9" s="7">
        <f>VLOOKUP(表1[[#This Row],[考生编号]],[1]Sheet1!$C:$O,10,FALSE)</f>
        <v>77</v>
      </c>
      <c r="K9" s="7">
        <f>VLOOKUP(表1[[#This Row],[考生编号]],[1]Sheet1!$C:$O,11,FALSE)</f>
        <v>102</v>
      </c>
      <c r="L9" s="7">
        <f>VLOOKUP(表1[[#This Row],[考生编号]],[1]Sheet1!$C:$O,12,FALSE)</f>
        <v>68</v>
      </c>
      <c r="M9" s="7">
        <f>VLOOKUP(表1[[#This Row],[考生编号]],[1]Sheet1!$C:$O,13,FALSE)</f>
        <v>128</v>
      </c>
      <c r="N9" s="7">
        <v>375</v>
      </c>
      <c r="O9" s="9">
        <v>47.333</v>
      </c>
      <c r="P9" s="9">
        <v>45</v>
      </c>
      <c r="Q9" s="9">
        <v>114.333</v>
      </c>
      <c r="R9" s="9">
        <f t="shared" si="0"/>
        <v>206.67</v>
      </c>
      <c r="S9" s="9">
        <f t="shared" si="1"/>
        <v>581.67</v>
      </c>
      <c r="T9" s="2" t="s">
        <v>22</v>
      </c>
      <c r="U9" s="2">
        <v>8</v>
      </c>
    </row>
    <row r="10" s="2" customFormat="1" hidden="1" customHeight="1" spans="2:21">
      <c r="B10" s="6" t="s">
        <v>37</v>
      </c>
      <c r="C10" s="7" t="s">
        <v>38</v>
      </c>
      <c r="D10" s="7" t="str">
        <f>VLOOKUP(表1[[#This Row],[考生编号]],[1]Sheet1!$C:$O,4,FALSE)</f>
        <v>男</v>
      </c>
      <c r="E10" s="7" t="str">
        <f>VLOOKUP(表1[[#This Row],[考生编号]],[1]Sheet1!$C:$O,5,FALSE)</f>
        <v>云南大学</v>
      </c>
      <c r="F10" s="7" t="str">
        <f>VLOOKUP(表1[[#This Row],[考生编号]],[1]Sheet1!$C:$O,6,FALSE)</f>
        <v>材料物理</v>
      </c>
      <c r="G10" s="7" t="str">
        <f>VLOOKUP(表1[[#This Row],[考生编号]],[1]Sheet1!$C:$O,7,FALSE)</f>
        <v>202007</v>
      </c>
      <c r="H10" s="7" t="str">
        <f>VLOOKUP(表1[[#This Row],[考生编号]],[1]Sheet1!$C:$O,8,FALSE)</f>
        <v>13797606171</v>
      </c>
      <c r="I10" s="7" t="str">
        <f>VLOOKUP(表1[[#This Row],[考生编号]],[1]Sheet1!$C:$O,9,FALSE)</f>
        <v>1834247480@qq.com</v>
      </c>
      <c r="J10" s="7">
        <f>VLOOKUP(表1[[#This Row],[考生编号]],[1]Sheet1!$C:$O,10,FALSE)</f>
        <v>67</v>
      </c>
      <c r="K10" s="7">
        <f>VLOOKUP(表1[[#This Row],[考生编号]],[1]Sheet1!$C:$O,11,FALSE)</f>
        <v>132</v>
      </c>
      <c r="L10" s="7">
        <f>VLOOKUP(表1[[#This Row],[考生编号]],[1]Sheet1!$C:$O,12,FALSE)</f>
        <v>60</v>
      </c>
      <c r="M10" s="7">
        <f>VLOOKUP(表1[[#This Row],[考生编号]],[1]Sheet1!$C:$O,13,FALSE)</f>
        <v>119</v>
      </c>
      <c r="N10" s="7">
        <v>378</v>
      </c>
      <c r="O10" s="9">
        <v>44.667</v>
      </c>
      <c r="P10" s="9">
        <v>45.667</v>
      </c>
      <c r="Q10" s="9">
        <v>110.667</v>
      </c>
      <c r="R10" s="9">
        <f t="shared" si="0"/>
        <v>201</v>
      </c>
      <c r="S10" s="9">
        <f t="shared" si="1"/>
        <v>579</v>
      </c>
      <c r="T10" s="2" t="s">
        <v>22</v>
      </c>
      <c r="U10" s="2">
        <v>9</v>
      </c>
    </row>
    <row r="11" s="2" customFormat="1" customHeight="1" spans="2:21">
      <c r="B11" s="6" t="s">
        <v>39</v>
      </c>
      <c r="C11" s="7" t="s">
        <v>40</v>
      </c>
      <c r="D11" s="7" t="str">
        <f>VLOOKUP(表1[[#This Row],[考生编号]],[1]Sheet1!$C:$O,4,FALSE)</f>
        <v>男</v>
      </c>
      <c r="E11" s="7" t="str">
        <f>VLOOKUP(表1[[#This Row],[考生编号]],[1]Sheet1!$C:$O,5,FALSE)</f>
        <v>天津工业大学</v>
      </c>
      <c r="F11" s="7" t="str">
        <f>VLOOKUP(表1[[#This Row],[考生编号]],[1]Sheet1!$C:$O,6,FALSE)</f>
        <v>计算机科学与技术</v>
      </c>
      <c r="G11" s="7" t="str">
        <f>VLOOKUP(表1[[#This Row],[考生编号]],[1]Sheet1!$C:$O,7,FALSE)</f>
        <v>202107</v>
      </c>
      <c r="H11" s="7" t="str">
        <f>VLOOKUP(表1[[#This Row],[考生编号]],[1]Sheet1!$C:$O,8,FALSE)</f>
        <v>13001323276</v>
      </c>
      <c r="I11" s="7" t="str">
        <f>VLOOKUP(表1[[#This Row],[考生编号]],[1]Sheet1!$C:$O,9,FALSE)</f>
        <v>303630948@qq.com</v>
      </c>
      <c r="J11" s="7">
        <f>VLOOKUP(表1[[#This Row],[考生编号]],[1]Sheet1!$C:$O,10,FALSE)</f>
        <v>71</v>
      </c>
      <c r="K11" s="7">
        <f>VLOOKUP(表1[[#This Row],[考生编号]],[1]Sheet1!$C:$O,11,FALSE)</f>
        <v>137</v>
      </c>
      <c r="L11" s="7">
        <f>VLOOKUP(表1[[#This Row],[考生编号]],[1]Sheet1!$C:$O,12,FALSE)</f>
        <v>64</v>
      </c>
      <c r="M11" s="7">
        <f>VLOOKUP(表1[[#This Row],[考生编号]],[1]Sheet1!$C:$O,13,FALSE)</f>
        <v>111</v>
      </c>
      <c r="N11" s="7">
        <v>383</v>
      </c>
      <c r="O11" s="9">
        <v>42</v>
      </c>
      <c r="P11" s="9">
        <v>43</v>
      </c>
      <c r="Q11" s="9">
        <v>109.667</v>
      </c>
      <c r="R11" s="9">
        <f t="shared" si="0"/>
        <v>194.67</v>
      </c>
      <c r="S11" s="9">
        <f t="shared" si="1"/>
        <v>577.67</v>
      </c>
      <c r="T11" s="2" t="s">
        <v>22</v>
      </c>
      <c r="U11" s="2">
        <v>10</v>
      </c>
    </row>
    <row r="12" s="2" customFormat="1" hidden="1" customHeight="1" spans="2:21">
      <c r="B12" s="6" t="s">
        <v>41</v>
      </c>
      <c r="C12" s="7" t="s">
        <v>42</v>
      </c>
      <c r="D12" s="7" t="str">
        <f>VLOOKUP(表1[[#This Row],[考生编号]],[1]Sheet1!$C:$O,4,FALSE)</f>
        <v>男</v>
      </c>
      <c r="E12" s="7" t="str">
        <f>VLOOKUP(表1[[#This Row],[考生编号]],[1]Sheet1!$C:$O,5,FALSE)</f>
        <v>深圳大学</v>
      </c>
      <c r="F12" s="7" t="str">
        <f>VLOOKUP(表1[[#This Row],[考生编号]],[1]Sheet1!$C:$O,6,FALSE)</f>
        <v>计算机科学与技术</v>
      </c>
      <c r="G12" s="7" t="str">
        <f>VLOOKUP(表1[[#This Row],[考生编号]],[1]Sheet1!$C:$O,7,FALSE)</f>
        <v>202006</v>
      </c>
      <c r="H12" s="7" t="str">
        <f>VLOOKUP(表1[[#This Row],[考生编号]],[1]Sheet1!$C:$O,8,FALSE)</f>
        <v>13602661747</v>
      </c>
      <c r="I12" s="7" t="str">
        <f>VLOOKUP(表1[[#This Row],[考生编号]],[1]Sheet1!$C:$O,9,FALSE)</f>
        <v>1332635317@qq.com</v>
      </c>
      <c r="J12" s="7">
        <f>VLOOKUP(表1[[#This Row],[考生编号]],[1]Sheet1!$C:$O,10,FALSE)</f>
        <v>74</v>
      </c>
      <c r="K12" s="7">
        <f>VLOOKUP(表1[[#This Row],[考生编号]],[1]Sheet1!$C:$O,11,FALSE)</f>
        <v>138</v>
      </c>
      <c r="L12" s="7">
        <f>VLOOKUP(表1[[#This Row],[考生编号]],[1]Sheet1!$C:$O,12,FALSE)</f>
        <v>55</v>
      </c>
      <c r="M12" s="7">
        <f>VLOOKUP(表1[[#This Row],[考生编号]],[1]Sheet1!$C:$O,13,FALSE)</f>
        <v>117</v>
      </c>
      <c r="N12" s="7">
        <v>384</v>
      </c>
      <c r="O12" s="9">
        <v>45</v>
      </c>
      <c r="P12" s="9">
        <v>40.333</v>
      </c>
      <c r="Q12" s="9">
        <v>107.667</v>
      </c>
      <c r="R12" s="9">
        <f t="shared" si="0"/>
        <v>193</v>
      </c>
      <c r="S12" s="9">
        <f t="shared" si="1"/>
        <v>577</v>
      </c>
      <c r="T12" s="2" t="s">
        <v>22</v>
      </c>
      <c r="U12" s="2">
        <v>11</v>
      </c>
    </row>
    <row r="13" s="2" customFormat="1" customHeight="1" spans="2:21">
      <c r="B13" s="6" t="s">
        <v>43</v>
      </c>
      <c r="C13" s="7" t="s">
        <v>44</v>
      </c>
      <c r="D13" s="7" t="str">
        <f>VLOOKUP(表1[[#This Row],[考生编号]],[1]Sheet1!$C:$O,4,FALSE)</f>
        <v>男</v>
      </c>
      <c r="E13" s="7" t="str">
        <f>VLOOKUP(表1[[#This Row],[考生编号]],[1]Sheet1!$C:$O,5,FALSE)</f>
        <v>深圳大学</v>
      </c>
      <c r="F13" s="7" t="str">
        <f>VLOOKUP(表1[[#This Row],[考生编号]],[1]Sheet1!$C:$O,6,FALSE)</f>
        <v>软件工程</v>
      </c>
      <c r="G13" s="7" t="str">
        <f>VLOOKUP(表1[[#This Row],[考生编号]],[1]Sheet1!$C:$O,7,FALSE)</f>
        <v>202107</v>
      </c>
      <c r="H13" s="7" t="str">
        <f>VLOOKUP(表1[[#This Row],[考生编号]],[1]Sheet1!$C:$O,8,FALSE)</f>
        <v>15017381885</v>
      </c>
      <c r="I13" s="7" t="str">
        <f>VLOOKUP(表1[[#This Row],[考生编号]],[1]Sheet1!$C:$O,9,FALSE)</f>
        <v>1666383049@qq.com</v>
      </c>
      <c r="J13" s="7">
        <f>VLOOKUP(表1[[#This Row],[考生编号]],[1]Sheet1!$C:$O,10,FALSE)</f>
        <v>71</v>
      </c>
      <c r="K13" s="7">
        <f>VLOOKUP(表1[[#This Row],[考生编号]],[1]Sheet1!$C:$O,11,FALSE)</f>
        <v>107</v>
      </c>
      <c r="L13" s="7">
        <f>VLOOKUP(表1[[#This Row],[考生编号]],[1]Sheet1!$C:$O,12,FALSE)</f>
        <v>67</v>
      </c>
      <c r="M13" s="7">
        <f>VLOOKUP(表1[[#This Row],[考生编号]],[1]Sheet1!$C:$O,13,FALSE)</f>
        <v>121</v>
      </c>
      <c r="N13" s="7">
        <v>366</v>
      </c>
      <c r="O13" s="9">
        <v>47</v>
      </c>
      <c r="P13" s="9">
        <v>46</v>
      </c>
      <c r="Q13" s="9">
        <v>115</v>
      </c>
      <c r="R13" s="9">
        <f t="shared" si="0"/>
        <v>208</v>
      </c>
      <c r="S13" s="9">
        <f t="shared" si="1"/>
        <v>574</v>
      </c>
      <c r="T13" s="2" t="s">
        <v>22</v>
      </c>
      <c r="U13" s="2">
        <v>12</v>
      </c>
    </row>
    <row r="14" s="2" customFormat="1" customHeight="1" spans="2:21">
      <c r="B14" s="6" t="s">
        <v>45</v>
      </c>
      <c r="C14" s="7" t="s">
        <v>46</v>
      </c>
      <c r="D14" s="7" t="str">
        <f>VLOOKUP(表1[[#This Row],[考生编号]],[1]Sheet1!$C:$O,4,FALSE)</f>
        <v>男</v>
      </c>
      <c r="E14" s="7" t="str">
        <f>VLOOKUP(表1[[#This Row],[考生编号]],[1]Sheet1!$C:$O,5,FALSE)</f>
        <v>深圳大学</v>
      </c>
      <c r="F14" s="7" t="str">
        <f>VLOOKUP(表1[[#This Row],[考生编号]],[1]Sheet1!$C:$O,6,FALSE)</f>
        <v>信息与计算科学</v>
      </c>
      <c r="G14" s="7" t="str">
        <f>VLOOKUP(表1[[#This Row],[考生编号]],[1]Sheet1!$C:$O,7,FALSE)</f>
        <v>202107</v>
      </c>
      <c r="H14" s="7" t="str">
        <f>VLOOKUP(表1[[#This Row],[考生编号]],[1]Sheet1!$C:$O,8,FALSE)</f>
        <v>13823564229</v>
      </c>
      <c r="I14" s="7" t="str">
        <f>VLOOKUP(表1[[#This Row],[考生编号]],[1]Sheet1!$C:$O,9,FALSE)</f>
        <v>1715797995@qq.com</v>
      </c>
      <c r="J14" s="7">
        <f>VLOOKUP(表1[[#This Row],[考生编号]],[1]Sheet1!$C:$O,10,FALSE)</f>
        <v>74</v>
      </c>
      <c r="K14" s="7">
        <f>VLOOKUP(表1[[#This Row],[考生编号]],[1]Sheet1!$C:$O,11,FALSE)</f>
        <v>114</v>
      </c>
      <c r="L14" s="7">
        <f>VLOOKUP(表1[[#This Row],[考生编号]],[1]Sheet1!$C:$O,12,FALSE)</f>
        <v>61</v>
      </c>
      <c r="M14" s="7">
        <f>VLOOKUP(表1[[#This Row],[考生编号]],[1]Sheet1!$C:$O,13,FALSE)</f>
        <v>129</v>
      </c>
      <c r="N14" s="7">
        <v>378</v>
      </c>
      <c r="O14" s="9">
        <v>45</v>
      </c>
      <c r="P14" s="9">
        <v>41.667</v>
      </c>
      <c r="Q14" s="9">
        <v>108.667</v>
      </c>
      <c r="R14" s="9">
        <f t="shared" si="0"/>
        <v>195.33</v>
      </c>
      <c r="S14" s="9">
        <f t="shared" si="1"/>
        <v>573.33</v>
      </c>
      <c r="T14" s="2" t="s">
        <v>22</v>
      </c>
      <c r="U14" s="2">
        <v>13</v>
      </c>
    </row>
    <row r="15" s="2" customFormat="1" hidden="1" customHeight="1" spans="2:21">
      <c r="B15" s="6" t="s">
        <v>47</v>
      </c>
      <c r="C15" s="7" t="s">
        <v>48</v>
      </c>
      <c r="D15" s="7" t="str">
        <f>VLOOKUP(表1[[#This Row],[考生编号]],[1]Sheet1!$C:$O,4,FALSE)</f>
        <v>男</v>
      </c>
      <c r="E15" s="7" t="str">
        <f>VLOOKUP(表1[[#This Row],[考生编号]],[1]Sheet1!$C:$O,5,FALSE)</f>
        <v>成都信息工程大学</v>
      </c>
      <c r="F15" s="7" t="str">
        <f>VLOOKUP(表1[[#This Row],[考生编号]],[1]Sheet1!$C:$O,6,FALSE)</f>
        <v>信息安全</v>
      </c>
      <c r="G15" s="7" t="str">
        <f>VLOOKUP(表1[[#This Row],[考生编号]],[1]Sheet1!$C:$O,7,FALSE)</f>
        <v>202107</v>
      </c>
      <c r="H15" s="7" t="str">
        <f>VLOOKUP(表1[[#This Row],[考生编号]],[1]Sheet1!$C:$O,8,FALSE)</f>
        <v>18782199383</v>
      </c>
      <c r="I15" s="7" t="str">
        <f>VLOOKUP(表1[[#This Row],[考生编号]],[1]Sheet1!$C:$O,9,FALSE)</f>
        <v>564414450@qq.com</v>
      </c>
      <c r="J15" s="7">
        <f>VLOOKUP(表1[[#This Row],[考生编号]],[1]Sheet1!$C:$O,10,FALSE)</f>
        <v>76</v>
      </c>
      <c r="K15" s="7">
        <f>VLOOKUP(表1[[#This Row],[考生编号]],[1]Sheet1!$C:$O,11,FALSE)</f>
        <v>100</v>
      </c>
      <c r="L15" s="7">
        <f>VLOOKUP(表1[[#This Row],[考生编号]],[1]Sheet1!$C:$O,12,FALSE)</f>
        <v>70</v>
      </c>
      <c r="M15" s="7">
        <f>VLOOKUP(表1[[#This Row],[考生编号]],[1]Sheet1!$C:$O,13,FALSE)</f>
        <v>111</v>
      </c>
      <c r="N15" s="7">
        <v>357</v>
      </c>
      <c r="O15" s="9">
        <v>49.333</v>
      </c>
      <c r="P15" s="9">
        <v>48</v>
      </c>
      <c r="Q15" s="9">
        <v>116.667</v>
      </c>
      <c r="R15" s="9">
        <f t="shared" si="0"/>
        <v>214</v>
      </c>
      <c r="S15" s="9">
        <f t="shared" si="1"/>
        <v>571</v>
      </c>
      <c r="T15" s="2" t="s">
        <v>22</v>
      </c>
      <c r="U15" s="2">
        <v>14</v>
      </c>
    </row>
    <row r="16" s="2" customFormat="1" customHeight="1" spans="2:21">
      <c r="B16" s="6" t="s">
        <v>49</v>
      </c>
      <c r="C16" s="7" t="s">
        <v>50</v>
      </c>
      <c r="D16" s="7" t="str">
        <f>VLOOKUP(表1[[#This Row],[考生编号]],[1]Sheet1!$C:$O,4,FALSE)</f>
        <v>男</v>
      </c>
      <c r="E16" s="7" t="str">
        <f>VLOOKUP(表1[[#This Row],[考生编号]],[1]Sheet1!$C:$O,5,FALSE)</f>
        <v>东莞理工学院</v>
      </c>
      <c r="F16" s="7" t="str">
        <f>VLOOKUP(表1[[#This Row],[考生编号]],[1]Sheet1!$C:$O,6,FALSE)</f>
        <v>物联网工程</v>
      </c>
      <c r="G16" s="7" t="str">
        <f>VLOOKUP(表1[[#This Row],[考生编号]],[1]Sheet1!$C:$O,7,FALSE)</f>
        <v>202107</v>
      </c>
      <c r="H16" s="7" t="str">
        <f>VLOOKUP(表1[[#This Row],[考生编号]],[1]Sheet1!$C:$O,8,FALSE)</f>
        <v>13537432348</v>
      </c>
      <c r="I16" s="7" t="str">
        <f>VLOOKUP(表1[[#This Row],[考生编号]],[1]Sheet1!$C:$O,9,FALSE)</f>
        <v>919975739@qq.com</v>
      </c>
      <c r="J16" s="7">
        <f>VLOOKUP(表1[[#This Row],[考生编号]],[1]Sheet1!$C:$O,10,FALSE)</f>
        <v>76</v>
      </c>
      <c r="K16" s="7">
        <f>VLOOKUP(表1[[#This Row],[考生编号]],[1]Sheet1!$C:$O,11,FALSE)</f>
        <v>113</v>
      </c>
      <c r="L16" s="7">
        <f>VLOOKUP(表1[[#This Row],[考生编号]],[1]Sheet1!$C:$O,12,FALSE)</f>
        <v>59</v>
      </c>
      <c r="M16" s="7">
        <f>VLOOKUP(表1[[#This Row],[考生编号]],[1]Sheet1!$C:$O,13,FALSE)</f>
        <v>116</v>
      </c>
      <c r="N16" s="7">
        <v>364</v>
      </c>
      <c r="O16" s="9">
        <v>46.333</v>
      </c>
      <c r="P16" s="9">
        <v>46.333</v>
      </c>
      <c r="Q16" s="9">
        <v>113</v>
      </c>
      <c r="R16" s="9">
        <f t="shared" si="0"/>
        <v>205.67</v>
      </c>
      <c r="S16" s="9">
        <f t="shared" si="1"/>
        <v>569.67</v>
      </c>
      <c r="T16" s="2" t="s">
        <v>22</v>
      </c>
      <c r="U16" s="2">
        <v>15</v>
      </c>
    </row>
    <row r="17" s="2" customFormat="1" customHeight="1" spans="2:21">
      <c r="B17" s="6" t="s">
        <v>51</v>
      </c>
      <c r="C17" s="7" t="s">
        <v>52</v>
      </c>
      <c r="D17" s="7" t="str">
        <f>VLOOKUP(表1[[#This Row],[考生编号]],[1]Sheet1!$C:$O,4,FALSE)</f>
        <v>男</v>
      </c>
      <c r="E17" s="7" t="str">
        <f>VLOOKUP(表1[[#This Row],[考生编号]],[1]Sheet1!$C:$O,5,FALSE)</f>
        <v>南昌大学</v>
      </c>
      <c r="F17" s="7" t="str">
        <f>VLOOKUP(表1[[#This Row],[考生编号]],[1]Sheet1!$C:$O,6,FALSE)</f>
        <v>物联网工程</v>
      </c>
      <c r="G17" s="7" t="str">
        <f>VLOOKUP(表1[[#This Row],[考生编号]],[1]Sheet1!$C:$O,7,FALSE)</f>
        <v>202107</v>
      </c>
      <c r="H17" s="7" t="str">
        <f>VLOOKUP(表1[[#This Row],[考生编号]],[1]Sheet1!$C:$O,8,FALSE)</f>
        <v>13542541119</v>
      </c>
      <c r="I17" s="7" t="str">
        <f>VLOOKUP(表1[[#This Row],[考生编号]],[1]Sheet1!$C:$O,9,FALSE)</f>
        <v>961194653@qq.com</v>
      </c>
      <c r="J17" s="7">
        <f>VLOOKUP(表1[[#This Row],[考生编号]],[1]Sheet1!$C:$O,10,FALSE)</f>
        <v>75</v>
      </c>
      <c r="K17" s="7">
        <f>VLOOKUP(表1[[#This Row],[考生编号]],[1]Sheet1!$C:$O,11,FALSE)</f>
        <v>114</v>
      </c>
      <c r="L17" s="7">
        <f>VLOOKUP(表1[[#This Row],[考生编号]],[1]Sheet1!$C:$O,12,FALSE)</f>
        <v>61</v>
      </c>
      <c r="M17" s="7">
        <f>VLOOKUP(表1[[#This Row],[考生编号]],[1]Sheet1!$C:$O,13,FALSE)</f>
        <v>116</v>
      </c>
      <c r="N17" s="7">
        <v>366</v>
      </c>
      <c r="O17" s="9">
        <v>45</v>
      </c>
      <c r="P17" s="9">
        <v>47</v>
      </c>
      <c r="Q17" s="9">
        <v>111</v>
      </c>
      <c r="R17" s="9">
        <f t="shared" si="0"/>
        <v>203</v>
      </c>
      <c r="S17" s="9">
        <f t="shared" si="1"/>
        <v>569</v>
      </c>
      <c r="T17" s="2" t="s">
        <v>22</v>
      </c>
      <c r="U17" s="2">
        <v>16</v>
      </c>
    </row>
    <row r="18" s="2" customFormat="1" hidden="1" customHeight="1" spans="2:21">
      <c r="B18" s="6" t="s">
        <v>53</v>
      </c>
      <c r="C18" s="7" t="s">
        <v>54</v>
      </c>
      <c r="D18" s="7" t="str">
        <f>VLOOKUP(表1[[#This Row],[考生编号]],[1]Sheet1!$C:$O,4,FALSE)</f>
        <v>男</v>
      </c>
      <c r="E18" s="7" t="str">
        <f>VLOOKUP(表1[[#This Row],[考生编号]],[1]Sheet1!$C:$O,5,FALSE)</f>
        <v>深圳大学</v>
      </c>
      <c r="F18" s="7" t="str">
        <f>VLOOKUP(表1[[#This Row],[考生编号]],[1]Sheet1!$C:$O,6,FALSE)</f>
        <v>会计学</v>
      </c>
      <c r="G18" s="7" t="str">
        <f>VLOOKUP(表1[[#This Row],[考生编号]],[1]Sheet1!$C:$O,7,FALSE)</f>
        <v>201606</v>
      </c>
      <c r="H18" s="7" t="str">
        <f>VLOOKUP(表1[[#This Row],[考生编号]],[1]Sheet1!$C:$O,8,FALSE)</f>
        <v>15820410736</v>
      </c>
      <c r="I18" s="7" t="str">
        <f>VLOOKUP(表1[[#This Row],[考生编号]],[1]Sheet1!$C:$O,9,FALSE)</f>
        <v>342757600@qq.com</v>
      </c>
      <c r="J18" s="7">
        <f>VLOOKUP(表1[[#This Row],[考生编号]],[1]Sheet1!$C:$O,10,FALSE)</f>
        <v>72</v>
      </c>
      <c r="K18" s="7">
        <f>VLOOKUP(表1[[#This Row],[考生编号]],[1]Sheet1!$C:$O,11,FALSE)</f>
        <v>117</v>
      </c>
      <c r="L18" s="7">
        <f>VLOOKUP(表1[[#This Row],[考生编号]],[1]Sheet1!$C:$O,12,FALSE)</f>
        <v>62</v>
      </c>
      <c r="M18" s="7">
        <f>VLOOKUP(表1[[#This Row],[考生编号]],[1]Sheet1!$C:$O,13,FALSE)</f>
        <v>113</v>
      </c>
      <c r="N18" s="7">
        <v>364</v>
      </c>
      <c r="O18" s="9">
        <v>45</v>
      </c>
      <c r="P18" s="9">
        <v>47</v>
      </c>
      <c r="Q18" s="9">
        <v>112.333</v>
      </c>
      <c r="R18" s="9">
        <f t="shared" si="0"/>
        <v>204.33</v>
      </c>
      <c r="S18" s="9">
        <f t="shared" si="1"/>
        <v>568.33</v>
      </c>
      <c r="T18" s="2" t="s">
        <v>22</v>
      </c>
      <c r="U18" s="2">
        <v>17</v>
      </c>
    </row>
    <row r="19" s="2" customFormat="1" hidden="1" customHeight="1" spans="2:21">
      <c r="B19" s="6" t="s">
        <v>55</v>
      </c>
      <c r="C19" s="7" t="s">
        <v>56</v>
      </c>
      <c r="D19" s="7" t="str">
        <f>VLOOKUP(表1[[#This Row],[考生编号]],[1]Sheet1!$C:$O,4,FALSE)</f>
        <v>男</v>
      </c>
      <c r="E19" s="7" t="str">
        <f>VLOOKUP(表1[[#This Row],[考生编号]],[1]Sheet1!$C:$O,5,FALSE)</f>
        <v>江苏科技大学</v>
      </c>
      <c r="F19" s="7" t="str">
        <f>VLOOKUP(表1[[#This Row],[考生编号]],[1]Sheet1!$C:$O,6,FALSE)</f>
        <v>物联网工程</v>
      </c>
      <c r="G19" s="7" t="str">
        <f>VLOOKUP(表1[[#This Row],[考生编号]],[1]Sheet1!$C:$O,7,FALSE)</f>
        <v>202006</v>
      </c>
      <c r="H19" s="7" t="str">
        <f>VLOOKUP(表1[[#This Row],[考生编号]],[1]Sheet1!$C:$O,8,FALSE)</f>
        <v>18711816452</v>
      </c>
      <c r="I19" s="7" t="str">
        <f>VLOOKUP(表1[[#This Row],[考生编号]],[1]Sheet1!$C:$O,9,FALSE)</f>
        <v>1003712399@qq.com</v>
      </c>
      <c r="J19" s="7">
        <f>VLOOKUP(表1[[#This Row],[考生编号]],[1]Sheet1!$C:$O,10,FALSE)</f>
        <v>76</v>
      </c>
      <c r="K19" s="7">
        <f>VLOOKUP(表1[[#This Row],[考生编号]],[1]Sheet1!$C:$O,11,FALSE)</f>
        <v>116</v>
      </c>
      <c r="L19" s="7">
        <f>VLOOKUP(表1[[#This Row],[考生编号]],[1]Sheet1!$C:$O,12,FALSE)</f>
        <v>48</v>
      </c>
      <c r="M19" s="7">
        <f>VLOOKUP(表1[[#This Row],[考生编号]],[1]Sheet1!$C:$O,13,FALSE)</f>
        <v>129</v>
      </c>
      <c r="N19" s="7">
        <v>369</v>
      </c>
      <c r="O19" s="9">
        <v>46.333</v>
      </c>
      <c r="P19" s="9">
        <v>40.667</v>
      </c>
      <c r="Q19" s="9">
        <v>110.333</v>
      </c>
      <c r="R19" s="9">
        <f t="shared" si="0"/>
        <v>197.33</v>
      </c>
      <c r="S19" s="9">
        <f t="shared" si="1"/>
        <v>566.33</v>
      </c>
      <c r="T19" s="2" t="s">
        <v>22</v>
      </c>
      <c r="U19" s="2">
        <v>18</v>
      </c>
    </row>
    <row r="20" s="2" customFormat="1" customHeight="1" spans="2:21">
      <c r="B20" s="6" t="s">
        <v>57</v>
      </c>
      <c r="C20" s="7" t="s">
        <v>58</v>
      </c>
      <c r="D20" s="7" t="str">
        <f>VLOOKUP(表1[[#This Row],[考生编号]],[1]Sheet1!$C:$O,4,FALSE)</f>
        <v>男</v>
      </c>
      <c r="E20" s="7" t="str">
        <f>VLOOKUP(表1[[#This Row],[考生编号]],[1]Sheet1!$C:$O,5,FALSE)</f>
        <v>深圳大学</v>
      </c>
      <c r="F20" s="7" t="str">
        <f>VLOOKUP(表1[[#This Row],[考生编号]],[1]Sheet1!$C:$O,6,FALSE)</f>
        <v>计算机科学与技术</v>
      </c>
      <c r="G20" s="7" t="str">
        <f>VLOOKUP(表1[[#This Row],[考生编号]],[1]Sheet1!$C:$O,7,FALSE)</f>
        <v>202107</v>
      </c>
      <c r="H20" s="7" t="str">
        <f>VLOOKUP(表1[[#This Row],[考生编号]],[1]Sheet1!$C:$O,8,FALSE)</f>
        <v>15875560490</v>
      </c>
      <c r="I20" s="7" t="str">
        <f>VLOOKUP(表1[[#This Row],[考生编号]],[1]Sheet1!$C:$O,9,FALSE)</f>
        <v>479604779@qq.com</v>
      </c>
      <c r="J20" s="7">
        <f>VLOOKUP(表1[[#This Row],[考生编号]],[1]Sheet1!$C:$O,10,FALSE)</f>
        <v>70</v>
      </c>
      <c r="K20" s="7">
        <f>VLOOKUP(表1[[#This Row],[考生编号]],[1]Sheet1!$C:$O,11,FALSE)</f>
        <v>104</v>
      </c>
      <c r="L20" s="7">
        <f>VLOOKUP(表1[[#This Row],[考生编号]],[1]Sheet1!$C:$O,12,FALSE)</f>
        <v>69</v>
      </c>
      <c r="M20" s="7">
        <f>VLOOKUP(表1[[#This Row],[考生编号]],[1]Sheet1!$C:$O,13,FALSE)</f>
        <v>118</v>
      </c>
      <c r="N20" s="7">
        <v>361</v>
      </c>
      <c r="O20" s="9">
        <v>47.333</v>
      </c>
      <c r="P20" s="9">
        <v>45.667</v>
      </c>
      <c r="Q20" s="9">
        <v>112</v>
      </c>
      <c r="R20" s="9">
        <f t="shared" si="0"/>
        <v>205</v>
      </c>
      <c r="S20" s="9">
        <f t="shared" si="1"/>
        <v>566</v>
      </c>
      <c r="T20" s="2" t="s">
        <v>22</v>
      </c>
      <c r="U20" s="2">
        <v>19</v>
      </c>
    </row>
    <row r="21" s="2" customFormat="1" customHeight="1" spans="2:21">
      <c r="B21" s="6" t="s">
        <v>59</v>
      </c>
      <c r="C21" s="7" t="s">
        <v>60</v>
      </c>
      <c r="D21" s="7" t="str">
        <f>VLOOKUP(表1[[#This Row],[考生编号]],[1]Sheet1!$C:$O,4,FALSE)</f>
        <v>男</v>
      </c>
      <c r="E21" s="7" t="str">
        <f>VLOOKUP(表1[[#This Row],[考生编号]],[1]Sheet1!$C:$O,5,FALSE)</f>
        <v>青岛大学</v>
      </c>
      <c r="F21" s="7" t="str">
        <f>VLOOKUP(表1[[#This Row],[考生编号]],[1]Sheet1!$C:$O,6,FALSE)</f>
        <v>物联网工程</v>
      </c>
      <c r="G21" s="7" t="str">
        <f>VLOOKUP(表1[[#This Row],[考生编号]],[1]Sheet1!$C:$O,7,FALSE)</f>
        <v>202106</v>
      </c>
      <c r="H21" s="7" t="str">
        <f>VLOOKUP(表1[[#This Row],[考生编号]],[1]Sheet1!$C:$O,8,FALSE)</f>
        <v>15864130830</v>
      </c>
      <c r="I21" s="7" t="str">
        <f>VLOOKUP(表1[[#This Row],[考生编号]],[1]Sheet1!$C:$O,9,FALSE)</f>
        <v>929011618@qq.com</v>
      </c>
      <c r="J21" s="7">
        <f>VLOOKUP(表1[[#This Row],[考生编号]],[1]Sheet1!$C:$O,10,FALSE)</f>
        <v>72</v>
      </c>
      <c r="K21" s="7">
        <f>VLOOKUP(表1[[#This Row],[考生编号]],[1]Sheet1!$C:$O,11,FALSE)</f>
        <v>120</v>
      </c>
      <c r="L21" s="7">
        <f>VLOOKUP(表1[[#This Row],[考生编号]],[1]Sheet1!$C:$O,12,FALSE)</f>
        <v>55</v>
      </c>
      <c r="M21" s="7">
        <f>VLOOKUP(表1[[#This Row],[考生编号]],[1]Sheet1!$C:$O,13,FALSE)</f>
        <v>118</v>
      </c>
      <c r="N21" s="7">
        <v>365</v>
      </c>
      <c r="O21" s="9">
        <v>46.667</v>
      </c>
      <c r="P21" s="9">
        <v>44.667</v>
      </c>
      <c r="Q21" s="9">
        <v>108.667</v>
      </c>
      <c r="R21" s="9">
        <f t="shared" si="0"/>
        <v>200</v>
      </c>
      <c r="S21" s="9">
        <f t="shared" si="1"/>
        <v>565</v>
      </c>
      <c r="T21" s="2" t="s">
        <v>22</v>
      </c>
      <c r="U21" s="2">
        <v>20</v>
      </c>
    </row>
    <row r="22" s="2" customFormat="1" customHeight="1" spans="2:21">
      <c r="B22" s="6" t="s">
        <v>61</v>
      </c>
      <c r="C22" s="7" t="s">
        <v>62</v>
      </c>
      <c r="D22" s="7" t="str">
        <f>VLOOKUP(表1[[#This Row],[考生编号]],[1]Sheet1!$C:$O,4,FALSE)</f>
        <v>男</v>
      </c>
      <c r="E22" s="7" t="str">
        <f>VLOOKUP(表1[[#This Row],[考生编号]],[1]Sheet1!$C:$O,5,FALSE)</f>
        <v>青岛科技大学</v>
      </c>
      <c r="F22" s="7" t="str">
        <f>VLOOKUP(表1[[#This Row],[考生编号]],[1]Sheet1!$C:$O,6,FALSE)</f>
        <v>新能源材料与器件</v>
      </c>
      <c r="G22" s="7" t="str">
        <f>VLOOKUP(表1[[#This Row],[考生编号]],[1]Sheet1!$C:$O,7,FALSE)</f>
        <v>202107</v>
      </c>
      <c r="H22" s="7" t="str">
        <f>VLOOKUP(表1[[#This Row],[考生编号]],[1]Sheet1!$C:$O,8,FALSE)</f>
        <v>15684739297</v>
      </c>
      <c r="I22" s="7" t="str">
        <f>VLOOKUP(表1[[#This Row],[考生编号]],[1]Sheet1!$C:$O,9,FALSE)</f>
        <v>605152276@qq.com</v>
      </c>
      <c r="J22" s="7">
        <f>VLOOKUP(表1[[#This Row],[考生编号]],[1]Sheet1!$C:$O,10,FALSE)</f>
        <v>72</v>
      </c>
      <c r="K22" s="7">
        <f>VLOOKUP(表1[[#This Row],[考生编号]],[1]Sheet1!$C:$O,11,FALSE)</f>
        <v>128</v>
      </c>
      <c r="L22" s="7">
        <f>VLOOKUP(表1[[#This Row],[考生编号]],[1]Sheet1!$C:$O,12,FALSE)</f>
        <v>60</v>
      </c>
      <c r="M22" s="7">
        <f>VLOOKUP(表1[[#This Row],[考生编号]],[1]Sheet1!$C:$O,13,FALSE)</f>
        <v>110</v>
      </c>
      <c r="N22" s="7">
        <v>370</v>
      </c>
      <c r="O22" s="9">
        <v>43.333</v>
      </c>
      <c r="P22" s="9">
        <v>43.333</v>
      </c>
      <c r="Q22" s="9">
        <v>107.667</v>
      </c>
      <c r="R22" s="9">
        <f t="shared" si="0"/>
        <v>194.33</v>
      </c>
      <c r="S22" s="9">
        <f t="shared" si="1"/>
        <v>564.33</v>
      </c>
      <c r="T22" s="2" t="s">
        <v>22</v>
      </c>
      <c r="U22" s="2">
        <v>21</v>
      </c>
    </row>
    <row r="23" s="2" customFormat="1" hidden="1" customHeight="1" spans="2:21">
      <c r="B23" s="6" t="s">
        <v>63</v>
      </c>
      <c r="C23" s="7" t="s">
        <v>64</v>
      </c>
      <c r="D23" s="7" t="str">
        <f>VLOOKUP(表1[[#This Row],[考生编号]],[1]Sheet1!$C:$O,4,FALSE)</f>
        <v>男</v>
      </c>
      <c r="E23" s="7" t="str">
        <f>VLOOKUP(表1[[#This Row],[考生编号]],[1]Sheet1!$C:$O,5,FALSE)</f>
        <v>深圳大学</v>
      </c>
      <c r="F23" s="7" t="str">
        <f>VLOOKUP(表1[[#This Row],[考生编号]],[1]Sheet1!$C:$O,6,FALSE)</f>
        <v>光电子技术科学</v>
      </c>
      <c r="G23" s="7" t="str">
        <f>VLOOKUP(表1[[#This Row],[考生编号]],[1]Sheet1!$C:$O,7,FALSE)</f>
        <v>201906</v>
      </c>
      <c r="H23" s="7" t="str">
        <f>VLOOKUP(表1[[#This Row],[考生编号]],[1]Sheet1!$C:$O,8,FALSE)</f>
        <v>13682698577</v>
      </c>
      <c r="I23" s="7" t="str">
        <f>VLOOKUP(表1[[#This Row],[考生编号]],[1]Sheet1!$C:$O,9,FALSE)</f>
        <v>448036514@qq.com</v>
      </c>
      <c r="J23" s="7">
        <f>VLOOKUP(表1[[#This Row],[考生编号]],[1]Sheet1!$C:$O,10,FALSE)</f>
        <v>71</v>
      </c>
      <c r="K23" s="7">
        <f>VLOOKUP(表1[[#This Row],[考生编号]],[1]Sheet1!$C:$O,11,FALSE)</f>
        <v>90</v>
      </c>
      <c r="L23" s="7">
        <f>VLOOKUP(表1[[#This Row],[考生编号]],[1]Sheet1!$C:$O,12,FALSE)</f>
        <v>81</v>
      </c>
      <c r="M23" s="7">
        <f>VLOOKUP(表1[[#This Row],[考生编号]],[1]Sheet1!$C:$O,13,FALSE)</f>
        <v>125</v>
      </c>
      <c r="N23" s="7">
        <v>367</v>
      </c>
      <c r="O23" s="9">
        <v>43.333</v>
      </c>
      <c r="P23" s="9">
        <v>44.667</v>
      </c>
      <c r="Q23" s="9">
        <v>109</v>
      </c>
      <c r="R23" s="9">
        <f t="shared" si="0"/>
        <v>197</v>
      </c>
      <c r="S23" s="9">
        <f t="shared" si="1"/>
        <v>564</v>
      </c>
      <c r="T23" s="2" t="s">
        <v>22</v>
      </c>
      <c r="U23" s="2">
        <v>22</v>
      </c>
    </row>
    <row r="24" s="2" customFormat="1" hidden="1" customHeight="1" spans="2:21">
      <c r="B24" s="6" t="s">
        <v>65</v>
      </c>
      <c r="C24" s="7" t="s">
        <v>66</v>
      </c>
      <c r="D24" s="7" t="str">
        <f>VLOOKUP(表1[[#This Row],[考生编号]],[1]Sheet1!$C:$O,4,FALSE)</f>
        <v>男</v>
      </c>
      <c r="E24" s="7" t="str">
        <f>VLOOKUP(表1[[#This Row],[考生编号]],[1]Sheet1!$C:$O,5,FALSE)</f>
        <v>湖南科技大学</v>
      </c>
      <c r="F24" s="7" t="str">
        <f>VLOOKUP(表1[[#This Row],[考生编号]],[1]Sheet1!$C:$O,6,FALSE)</f>
        <v>软件工程</v>
      </c>
      <c r="G24" s="7" t="str">
        <f>VLOOKUP(表1[[#This Row],[考生编号]],[1]Sheet1!$C:$O,7,FALSE)</f>
        <v>202107</v>
      </c>
      <c r="H24" s="7" t="str">
        <f>VLOOKUP(表1[[#This Row],[考生编号]],[1]Sheet1!$C:$O,8,FALSE)</f>
        <v>17769403684</v>
      </c>
      <c r="I24" s="7" t="str">
        <f>VLOOKUP(表1[[#This Row],[考生编号]],[1]Sheet1!$C:$O,9,FALSE)</f>
        <v>972199518@qq.com</v>
      </c>
      <c r="J24" s="7">
        <f>VLOOKUP(表1[[#This Row],[考生编号]],[1]Sheet1!$C:$O,10,FALSE)</f>
        <v>72</v>
      </c>
      <c r="K24" s="7">
        <f>VLOOKUP(表1[[#This Row],[考生编号]],[1]Sheet1!$C:$O,11,FALSE)</f>
        <v>101</v>
      </c>
      <c r="L24" s="7">
        <f>VLOOKUP(表1[[#This Row],[考生编号]],[1]Sheet1!$C:$O,12,FALSE)</f>
        <v>63</v>
      </c>
      <c r="M24" s="7">
        <f>VLOOKUP(表1[[#This Row],[考生编号]],[1]Sheet1!$C:$O,13,FALSE)</f>
        <v>111</v>
      </c>
      <c r="N24" s="7">
        <v>347</v>
      </c>
      <c r="O24" s="9">
        <v>49.333</v>
      </c>
      <c r="P24" s="9">
        <v>47.333</v>
      </c>
      <c r="Q24" s="9">
        <v>118.333</v>
      </c>
      <c r="R24" s="9">
        <f t="shared" si="0"/>
        <v>215</v>
      </c>
      <c r="S24" s="9">
        <f t="shared" si="1"/>
        <v>562</v>
      </c>
      <c r="T24" s="2" t="s">
        <v>22</v>
      </c>
      <c r="U24" s="2">
        <v>23</v>
      </c>
    </row>
    <row r="25" s="2" customFormat="1" customHeight="1" spans="2:21">
      <c r="B25" s="6" t="s">
        <v>67</v>
      </c>
      <c r="C25" s="7" t="s">
        <v>68</v>
      </c>
      <c r="D25" s="7" t="str">
        <f>VLOOKUP(表1[[#This Row],[考生编号]],[1]Sheet1!$C:$O,4,FALSE)</f>
        <v>男</v>
      </c>
      <c r="E25" s="7" t="str">
        <f>VLOOKUP(表1[[#This Row],[考生编号]],[1]Sheet1!$C:$O,5,FALSE)</f>
        <v>湖北文理学院</v>
      </c>
      <c r="F25" s="7" t="str">
        <f>VLOOKUP(表1[[#This Row],[考生编号]],[1]Sheet1!$C:$O,6,FALSE)</f>
        <v>计算机科学与技术</v>
      </c>
      <c r="G25" s="7" t="str">
        <f>VLOOKUP(表1[[#This Row],[考生编号]],[1]Sheet1!$C:$O,7,FALSE)</f>
        <v>202107</v>
      </c>
      <c r="H25" s="7" t="str">
        <f>VLOOKUP(表1[[#This Row],[考生编号]],[1]Sheet1!$C:$O,8,FALSE)</f>
        <v>18327585651</v>
      </c>
      <c r="I25" s="7" t="str">
        <f>VLOOKUP(表1[[#This Row],[考生编号]],[1]Sheet1!$C:$O,9,FALSE)</f>
        <v>1755239105@qq.com</v>
      </c>
      <c r="J25" s="7">
        <f>VLOOKUP(表1[[#This Row],[考生编号]],[1]Sheet1!$C:$O,10,FALSE)</f>
        <v>68</v>
      </c>
      <c r="K25" s="7">
        <f>VLOOKUP(表1[[#This Row],[考生编号]],[1]Sheet1!$C:$O,11,FALSE)</f>
        <v>123</v>
      </c>
      <c r="L25" s="7">
        <f>VLOOKUP(表1[[#This Row],[考生编号]],[1]Sheet1!$C:$O,12,FALSE)</f>
        <v>67</v>
      </c>
      <c r="M25" s="7">
        <f>VLOOKUP(表1[[#This Row],[考生编号]],[1]Sheet1!$C:$O,13,FALSE)</f>
        <v>101</v>
      </c>
      <c r="N25" s="7">
        <v>359</v>
      </c>
      <c r="O25" s="9">
        <v>46</v>
      </c>
      <c r="P25" s="9">
        <v>42.667</v>
      </c>
      <c r="Q25" s="9">
        <v>113</v>
      </c>
      <c r="R25" s="9">
        <f t="shared" si="0"/>
        <v>201.67</v>
      </c>
      <c r="S25" s="9">
        <f t="shared" si="1"/>
        <v>560.67</v>
      </c>
      <c r="T25" s="2" t="s">
        <v>22</v>
      </c>
      <c r="U25" s="2">
        <v>24</v>
      </c>
    </row>
    <row r="26" s="2" customFormat="1" customHeight="1" spans="2:21">
      <c r="B26" s="6" t="s">
        <v>69</v>
      </c>
      <c r="C26" s="7" t="s">
        <v>70</v>
      </c>
      <c r="D26" s="7" t="str">
        <f>VLOOKUP(表1[[#This Row],[考生编号]],[1]Sheet1!$C:$O,4,FALSE)</f>
        <v>男</v>
      </c>
      <c r="E26" s="7" t="str">
        <f>VLOOKUP(表1[[#This Row],[考生编号]],[1]Sheet1!$C:$O,5,FALSE)</f>
        <v>兰州财经大学</v>
      </c>
      <c r="F26" s="7" t="str">
        <f>VLOOKUP(表1[[#This Row],[考生编号]],[1]Sheet1!$C:$O,6,FALSE)</f>
        <v>计算机科学与技术</v>
      </c>
      <c r="G26" s="7" t="str">
        <f>VLOOKUP(表1[[#This Row],[考生编号]],[1]Sheet1!$C:$O,7,FALSE)</f>
        <v>202107</v>
      </c>
      <c r="H26" s="7" t="str">
        <f>VLOOKUP(表1[[#This Row],[考生编号]],[1]Sheet1!$C:$O,8,FALSE)</f>
        <v>18692152210</v>
      </c>
      <c r="I26" s="7" t="str">
        <f>VLOOKUP(表1[[#This Row],[考生编号]],[1]Sheet1!$C:$O,9,FALSE)</f>
        <v>952585157@QQ.COM</v>
      </c>
      <c r="J26" s="7">
        <f>VLOOKUP(表1[[#This Row],[考生编号]],[1]Sheet1!$C:$O,10,FALSE)</f>
        <v>73</v>
      </c>
      <c r="K26" s="7">
        <f>VLOOKUP(表1[[#This Row],[考生编号]],[1]Sheet1!$C:$O,11,FALSE)</f>
        <v>106</v>
      </c>
      <c r="L26" s="7">
        <f>VLOOKUP(表1[[#This Row],[考生编号]],[1]Sheet1!$C:$O,12,FALSE)</f>
        <v>71</v>
      </c>
      <c r="M26" s="7">
        <f>VLOOKUP(表1[[#This Row],[考生编号]],[1]Sheet1!$C:$O,13,FALSE)</f>
        <v>111</v>
      </c>
      <c r="N26" s="7">
        <v>361</v>
      </c>
      <c r="O26" s="9">
        <v>45.667</v>
      </c>
      <c r="P26" s="9">
        <v>44</v>
      </c>
      <c r="Q26" s="9">
        <v>109.667</v>
      </c>
      <c r="R26" s="9">
        <f t="shared" si="0"/>
        <v>199.33</v>
      </c>
      <c r="S26" s="9">
        <f t="shared" si="1"/>
        <v>560.33</v>
      </c>
      <c r="T26" s="2" t="s">
        <v>22</v>
      </c>
      <c r="U26" s="2">
        <v>25</v>
      </c>
    </row>
    <row r="27" s="2" customFormat="1" customHeight="1" spans="2:21">
      <c r="B27" s="6" t="s">
        <v>71</v>
      </c>
      <c r="C27" s="7" t="s">
        <v>72</v>
      </c>
      <c r="D27" s="7" t="str">
        <f>VLOOKUP(表1[[#This Row],[考生编号]],[1]Sheet1!$C:$O,4,FALSE)</f>
        <v>男</v>
      </c>
      <c r="E27" s="7" t="str">
        <f>VLOOKUP(表1[[#This Row],[考生编号]],[1]Sheet1!$C:$O,5,FALSE)</f>
        <v>东北林业大学</v>
      </c>
      <c r="F27" s="7" t="str">
        <f>VLOOKUP(表1[[#This Row],[考生编号]],[1]Sheet1!$C:$O,6,FALSE)</f>
        <v>计算机科学与技术</v>
      </c>
      <c r="G27" s="7" t="str">
        <f>VLOOKUP(表1[[#This Row],[考生编号]],[1]Sheet1!$C:$O,7,FALSE)</f>
        <v>202106</v>
      </c>
      <c r="H27" s="7" t="str">
        <f>VLOOKUP(表1[[#This Row],[考生编号]],[1]Sheet1!$C:$O,8,FALSE)</f>
        <v>15273560435</v>
      </c>
      <c r="I27" s="7" t="str">
        <f>VLOOKUP(表1[[#This Row],[考生编号]],[1]Sheet1!$C:$O,9,FALSE)</f>
        <v>1276486152@qq.com</v>
      </c>
      <c r="J27" s="7">
        <f>VLOOKUP(表1[[#This Row],[考生编号]],[1]Sheet1!$C:$O,10,FALSE)</f>
        <v>68</v>
      </c>
      <c r="K27" s="7">
        <f>VLOOKUP(表1[[#This Row],[考生编号]],[1]Sheet1!$C:$O,11,FALSE)</f>
        <v>107</v>
      </c>
      <c r="L27" s="7">
        <f>VLOOKUP(表1[[#This Row],[考生编号]],[1]Sheet1!$C:$O,12,FALSE)</f>
        <v>80</v>
      </c>
      <c r="M27" s="7">
        <f>VLOOKUP(表1[[#This Row],[考生编号]],[1]Sheet1!$C:$O,13,FALSE)</f>
        <v>104</v>
      </c>
      <c r="N27" s="7">
        <v>359</v>
      </c>
      <c r="O27" s="9">
        <v>46</v>
      </c>
      <c r="P27" s="9">
        <v>43</v>
      </c>
      <c r="Q27" s="9">
        <v>111</v>
      </c>
      <c r="R27" s="9">
        <f t="shared" si="0"/>
        <v>200</v>
      </c>
      <c r="S27" s="9">
        <f t="shared" si="1"/>
        <v>559</v>
      </c>
      <c r="T27" s="2" t="s">
        <v>22</v>
      </c>
      <c r="U27" s="2">
        <v>26</v>
      </c>
    </row>
    <row r="28" s="2" customFormat="1" hidden="1" customHeight="1" spans="2:21">
      <c r="B28" s="6" t="s">
        <v>73</v>
      </c>
      <c r="C28" s="7" t="s">
        <v>74</v>
      </c>
      <c r="D28" s="7" t="str">
        <f>VLOOKUP(表1[[#This Row],[考生编号]],[1]Sheet1!$C:$O,4,FALSE)</f>
        <v>男</v>
      </c>
      <c r="E28" s="7" t="str">
        <f>VLOOKUP(表1[[#This Row],[考生编号]],[1]Sheet1!$C:$O,5,FALSE)</f>
        <v>深圳大学</v>
      </c>
      <c r="F28" s="7" t="str">
        <f>VLOOKUP(表1[[#This Row],[考生编号]],[1]Sheet1!$C:$O,6,FALSE)</f>
        <v>光源与照明</v>
      </c>
      <c r="G28" s="7" t="str">
        <f>VLOOKUP(表1[[#This Row],[考生编号]],[1]Sheet1!$C:$O,7,FALSE)</f>
        <v>202006</v>
      </c>
      <c r="H28" s="7" t="str">
        <f>VLOOKUP(表1[[#This Row],[考生编号]],[1]Sheet1!$C:$O,8,FALSE)</f>
        <v>13172491577</v>
      </c>
      <c r="I28" s="7" t="str">
        <f>VLOOKUP(表1[[#This Row],[考生编号]],[1]Sheet1!$C:$O,9,FALSE)</f>
        <v>lys8154@163.com</v>
      </c>
      <c r="J28" s="7">
        <f>VLOOKUP(表1[[#This Row],[考生编号]],[1]Sheet1!$C:$O,10,FALSE)</f>
        <v>69</v>
      </c>
      <c r="K28" s="7">
        <f>VLOOKUP(表1[[#This Row],[考生编号]],[1]Sheet1!$C:$O,11,FALSE)</f>
        <v>102</v>
      </c>
      <c r="L28" s="7">
        <f>VLOOKUP(表1[[#This Row],[考生编号]],[1]Sheet1!$C:$O,12,FALSE)</f>
        <v>73</v>
      </c>
      <c r="M28" s="7">
        <f>VLOOKUP(表1[[#This Row],[考生编号]],[1]Sheet1!$C:$O,13,FALSE)</f>
        <v>108</v>
      </c>
      <c r="N28" s="7">
        <v>352</v>
      </c>
      <c r="O28" s="9">
        <v>47</v>
      </c>
      <c r="P28" s="9">
        <v>47.667</v>
      </c>
      <c r="Q28" s="9">
        <v>112</v>
      </c>
      <c r="R28" s="9">
        <f t="shared" si="0"/>
        <v>206.67</v>
      </c>
      <c r="S28" s="9">
        <f t="shared" si="1"/>
        <v>558.67</v>
      </c>
      <c r="T28" s="2" t="s">
        <v>22</v>
      </c>
      <c r="U28" s="2">
        <v>27</v>
      </c>
    </row>
    <row r="29" s="2" customFormat="1" hidden="1" customHeight="1" spans="2:21">
      <c r="B29" s="6" t="s">
        <v>75</v>
      </c>
      <c r="C29" s="7" t="s">
        <v>76</v>
      </c>
      <c r="D29" s="7" t="str">
        <f>VLOOKUP(表1[[#This Row],[考生编号]],[1]Sheet1!$C:$O,4,FALSE)</f>
        <v>男</v>
      </c>
      <c r="E29" s="7" t="str">
        <f>VLOOKUP(表1[[#This Row],[考生编号]],[1]Sheet1!$C:$O,5,FALSE)</f>
        <v>深圳大学</v>
      </c>
      <c r="F29" s="7" t="str">
        <f>VLOOKUP(表1[[#This Row],[考生编号]],[1]Sheet1!$C:$O,6,FALSE)</f>
        <v>社会工作</v>
      </c>
      <c r="G29" s="7" t="str">
        <f>VLOOKUP(表1[[#This Row],[考生编号]],[1]Sheet1!$C:$O,7,FALSE)</f>
        <v>202107</v>
      </c>
      <c r="H29" s="7" t="str">
        <f>VLOOKUP(表1[[#This Row],[考生编号]],[1]Sheet1!$C:$O,8,FALSE)</f>
        <v>13428724889</v>
      </c>
      <c r="I29" s="7" t="str">
        <f>VLOOKUP(表1[[#This Row],[考生编号]],[1]Sheet1!$C:$O,9,FALSE)</f>
        <v>704504029@qq.com</v>
      </c>
      <c r="J29" s="7">
        <f>VLOOKUP(表1[[#This Row],[考生编号]],[1]Sheet1!$C:$O,10,FALSE)</f>
        <v>69</v>
      </c>
      <c r="K29" s="7">
        <f>VLOOKUP(表1[[#This Row],[考生编号]],[1]Sheet1!$C:$O,11,FALSE)</f>
        <v>95</v>
      </c>
      <c r="L29" s="7">
        <f>VLOOKUP(表1[[#This Row],[考生编号]],[1]Sheet1!$C:$O,12,FALSE)</f>
        <v>73</v>
      </c>
      <c r="M29" s="7">
        <f>VLOOKUP(表1[[#This Row],[考生编号]],[1]Sheet1!$C:$O,13,FALSE)</f>
        <v>115</v>
      </c>
      <c r="N29" s="7">
        <v>352</v>
      </c>
      <c r="O29" s="9">
        <v>47</v>
      </c>
      <c r="P29" s="9">
        <v>44</v>
      </c>
      <c r="Q29" s="9">
        <v>113.667</v>
      </c>
      <c r="R29" s="9">
        <f t="shared" si="0"/>
        <v>204.67</v>
      </c>
      <c r="S29" s="9">
        <f t="shared" si="1"/>
        <v>556.67</v>
      </c>
      <c r="T29" s="2" t="s">
        <v>22</v>
      </c>
      <c r="U29" s="2">
        <v>28</v>
      </c>
    </row>
    <row r="30" s="2" customFormat="1" customHeight="1" spans="2:21">
      <c r="B30" s="6" t="s">
        <v>77</v>
      </c>
      <c r="C30" s="7" t="s">
        <v>78</v>
      </c>
      <c r="D30" s="7" t="str">
        <f>VLOOKUP(表1[[#This Row],[考生编号]],[1]Sheet1!$C:$O,4,FALSE)</f>
        <v>男</v>
      </c>
      <c r="E30" s="7" t="str">
        <f>VLOOKUP(表1[[#This Row],[考生编号]],[1]Sheet1!$C:$O,5,FALSE)</f>
        <v>广东工业大学</v>
      </c>
      <c r="F30" s="7" t="str">
        <f>VLOOKUP(表1[[#This Row],[考生编号]],[1]Sheet1!$C:$O,6,FALSE)</f>
        <v>数字媒体技术</v>
      </c>
      <c r="G30" s="7" t="str">
        <f>VLOOKUP(表1[[#This Row],[考生编号]],[1]Sheet1!$C:$O,7,FALSE)</f>
        <v>202107</v>
      </c>
      <c r="H30" s="7" t="str">
        <f>VLOOKUP(表1[[#This Row],[考生编号]],[1]Sheet1!$C:$O,8,FALSE)</f>
        <v>15521471930</v>
      </c>
      <c r="I30" s="7" t="str">
        <f>VLOOKUP(表1[[#This Row],[考生编号]],[1]Sheet1!$C:$O,9,FALSE)</f>
        <v>844301595@qq.com</v>
      </c>
      <c r="J30" s="7">
        <f>VLOOKUP(表1[[#This Row],[考生编号]],[1]Sheet1!$C:$O,10,FALSE)</f>
        <v>74</v>
      </c>
      <c r="K30" s="7">
        <f>VLOOKUP(表1[[#This Row],[考生编号]],[1]Sheet1!$C:$O,11,FALSE)</f>
        <v>108</v>
      </c>
      <c r="L30" s="7">
        <f>VLOOKUP(表1[[#This Row],[考生编号]],[1]Sheet1!$C:$O,12,FALSE)</f>
        <v>78</v>
      </c>
      <c r="M30" s="7">
        <f>VLOOKUP(表1[[#This Row],[考生编号]],[1]Sheet1!$C:$O,13,FALSE)</f>
        <v>103</v>
      </c>
      <c r="N30" s="7">
        <v>363</v>
      </c>
      <c r="O30" s="9">
        <v>43.667</v>
      </c>
      <c r="P30" s="9">
        <v>42.667</v>
      </c>
      <c r="Q30" s="9">
        <v>107.333</v>
      </c>
      <c r="R30" s="9">
        <f t="shared" si="0"/>
        <v>193.67</v>
      </c>
      <c r="S30" s="9">
        <f t="shared" si="1"/>
        <v>556.67</v>
      </c>
      <c r="T30" s="2" t="s">
        <v>22</v>
      </c>
      <c r="U30" s="2">
        <v>29</v>
      </c>
    </row>
    <row r="31" s="2" customFormat="1" hidden="1" customHeight="1" spans="2:21">
      <c r="B31" s="6" t="s">
        <v>79</v>
      </c>
      <c r="C31" s="7" t="s">
        <v>80</v>
      </c>
      <c r="D31" s="7" t="str">
        <f>VLOOKUP(表1[[#This Row],[考生编号]],[1]Sheet1!$C:$O,4,FALSE)</f>
        <v>男</v>
      </c>
      <c r="E31" s="7" t="str">
        <f>VLOOKUP(表1[[#This Row],[考生编号]],[1]Sheet1!$C:$O,5,FALSE)</f>
        <v>深圳大学</v>
      </c>
      <c r="F31" s="7" t="str">
        <f>VLOOKUP(表1[[#This Row],[考生编号]],[1]Sheet1!$C:$O,6,FALSE)</f>
        <v>软件工程</v>
      </c>
      <c r="G31" s="7" t="str">
        <f>VLOOKUP(表1[[#This Row],[考生编号]],[1]Sheet1!$C:$O,7,FALSE)</f>
        <v>201906</v>
      </c>
      <c r="H31" s="7" t="str">
        <f>VLOOKUP(表1[[#This Row],[考生编号]],[1]Sheet1!$C:$O,8,FALSE)</f>
        <v>13760108473</v>
      </c>
      <c r="I31" s="7" t="str">
        <f>VLOOKUP(表1[[#This Row],[考生编号]],[1]Sheet1!$C:$O,9,FALSE)</f>
        <v>1315255648@qq.com</v>
      </c>
      <c r="J31" s="7">
        <f>VLOOKUP(表1[[#This Row],[考生编号]],[1]Sheet1!$C:$O,10,FALSE)</f>
        <v>68</v>
      </c>
      <c r="K31" s="7">
        <f>VLOOKUP(表1[[#This Row],[考生编号]],[1]Sheet1!$C:$O,11,FALSE)</f>
        <v>97</v>
      </c>
      <c r="L31" s="7">
        <f>VLOOKUP(表1[[#This Row],[考生编号]],[1]Sheet1!$C:$O,12,FALSE)</f>
        <v>65</v>
      </c>
      <c r="M31" s="7">
        <f>VLOOKUP(表1[[#This Row],[考生编号]],[1]Sheet1!$C:$O,13,FALSE)</f>
        <v>123</v>
      </c>
      <c r="N31" s="7">
        <v>353</v>
      </c>
      <c r="O31" s="9">
        <v>45.667</v>
      </c>
      <c r="P31" s="9">
        <v>45.667</v>
      </c>
      <c r="Q31" s="9">
        <v>110</v>
      </c>
      <c r="R31" s="9">
        <f t="shared" si="0"/>
        <v>201.33</v>
      </c>
      <c r="S31" s="9">
        <f t="shared" si="1"/>
        <v>554.33</v>
      </c>
      <c r="T31" s="2" t="s">
        <v>22</v>
      </c>
      <c r="U31" s="2">
        <v>30</v>
      </c>
    </row>
    <row r="32" s="2" customFormat="1" customHeight="1" spans="2:21">
      <c r="B32" s="6" t="s">
        <v>81</v>
      </c>
      <c r="C32" s="7" t="s">
        <v>82</v>
      </c>
      <c r="D32" s="7" t="str">
        <f>VLOOKUP(表1[[#This Row],[考生编号]],[1]Sheet1!$C:$O,4,FALSE)</f>
        <v>男</v>
      </c>
      <c r="E32" s="7" t="str">
        <f>VLOOKUP(表1[[#This Row],[考生编号]],[1]Sheet1!$C:$O,5,FALSE)</f>
        <v>深圳大学</v>
      </c>
      <c r="F32" s="7" t="str">
        <f>VLOOKUP(表1[[#This Row],[考生编号]],[1]Sheet1!$C:$O,6,FALSE)</f>
        <v>光信息科学与技术</v>
      </c>
      <c r="G32" s="7" t="str">
        <f>VLOOKUP(表1[[#This Row],[考生编号]],[1]Sheet1!$C:$O,7,FALSE)</f>
        <v>202107</v>
      </c>
      <c r="H32" s="7" t="str">
        <f>VLOOKUP(表1[[#This Row],[考生编号]],[1]Sheet1!$C:$O,8,FALSE)</f>
        <v>18927132437</v>
      </c>
      <c r="I32" s="7" t="str">
        <f>VLOOKUP(表1[[#This Row],[考生编号]],[1]Sheet1!$C:$O,9,FALSE)</f>
        <v>050644zf@outlook.com</v>
      </c>
      <c r="J32" s="7">
        <f>VLOOKUP(表1[[#This Row],[考生编号]],[1]Sheet1!$C:$O,10,FALSE)</f>
        <v>66</v>
      </c>
      <c r="K32" s="7">
        <f>VLOOKUP(表1[[#This Row],[考生编号]],[1]Sheet1!$C:$O,11,FALSE)</f>
        <v>92</v>
      </c>
      <c r="L32" s="7">
        <f>VLOOKUP(表1[[#This Row],[考生编号]],[1]Sheet1!$C:$O,12,FALSE)</f>
        <v>81</v>
      </c>
      <c r="M32" s="7">
        <f>VLOOKUP(表1[[#This Row],[考生编号]],[1]Sheet1!$C:$O,13,FALSE)</f>
        <v>112</v>
      </c>
      <c r="N32" s="7">
        <v>351</v>
      </c>
      <c r="O32" s="9">
        <v>44.333</v>
      </c>
      <c r="P32" s="9">
        <v>48</v>
      </c>
      <c r="Q32" s="9">
        <v>110.667</v>
      </c>
      <c r="R32" s="9">
        <f t="shared" si="0"/>
        <v>203</v>
      </c>
      <c r="S32" s="9">
        <f t="shared" si="1"/>
        <v>554</v>
      </c>
      <c r="T32" s="2" t="s">
        <v>22</v>
      </c>
      <c r="U32" s="2">
        <v>31</v>
      </c>
    </row>
    <row r="33" s="2" customFormat="1" hidden="1" customHeight="1" spans="2:21">
      <c r="B33" s="6" t="s">
        <v>83</v>
      </c>
      <c r="C33" s="7" t="s">
        <v>84</v>
      </c>
      <c r="D33" s="7" t="str">
        <f>VLOOKUP(表1[[#This Row],[考生编号]],[1]Sheet1!$C:$O,4,FALSE)</f>
        <v>男</v>
      </c>
      <c r="E33" s="7" t="str">
        <f>VLOOKUP(表1[[#This Row],[考生编号]],[1]Sheet1!$C:$O,5,FALSE)</f>
        <v>广东外语外贸大学</v>
      </c>
      <c r="F33" s="7" t="str">
        <f>VLOOKUP(表1[[#This Row],[考生编号]],[1]Sheet1!$C:$O,6,FALSE)</f>
        <v>金融工程</v>
      </c>
      <c r="G33" s="7" t="str">
        <f>VLOOKUP(表1[[#This Row],[考生编号]],[1]Sheet1!$C:$O,7,FALSE)</f>
        <v>202006</v>
      </c>
      <c r="H33" s="7" t="str">
        <f>VLOOKUP(表1[[#This Row],[考生编号]],[1]Sheet1!$C:$O,8,FALSE)</f>
        <v>15521442165</v>
      </c>
      <c r="I33" s="7" t="str">
        <f>VLOOKUP(表1[[#This Row],[考生编号]],[1]Sheet1!$C:$O,9,FALSE)</f>
        <v>871690417@qq.com</v>
      </c>
      <c r="J33" s="7">
        <f>VLOOKUP(表1[[#This Row],[考生编号]],[1]Sheet1!$C:$O,10,FALSE)</f>
        <v>74</v>
      </c>
      <c r="K33" s="7">
        <f>VLOOKUP(表1[[#This Row],[考生编号]],[1]Sheet1!$C:$O,11,FALSE)</f>
        <v>99</v>
      </c>
      <c r="L33" s="7">
        <f>VLOOKUP(表1[[#This Row],[考生编号]],[1]Sheet1!$C:$O,12,FALSE)</f>
        <v>74</v>
      </c>
      <c r="M33" s="7">
        <f>VLOOKUP(表1[[#This Row],[考生编号]],[1]Sheet1!$C:$O,13,FALSE)</f>
        <v>106</v>
      </c>
      <c r="N33" s="7">
        <v>353</v>
      </c>
      <c r="O33" s="9">
        <v>46.333</v>
      </c>
      <c r="P33" s="9">
        <v>45</v>
      </c>
      <c r="Q33" s="9">
        <v>108.667</v>
      </c>
      <c r="R33" s="9">
        <f t="shared" si="0"/>
        <v>200</v>
      </c>
      <c r="S33" s="9">
        <f t="shared" si="1"/>
        <v>553</v>
      </c>
      <c r="T33" s="2" t="s">
        <v>22</v>
      </c>
      <c r="U33" s="2">
        <v>32</v>
      </c>
    </row>
    <row r="34" s="2" customFormat="1" customHeight="1" spans="2:21">
      <c r="B34" s="6" t="s">
        <v>85</v>
      </c>
      <c r="C34" s="7" t="s">
        <v>86</v>
      </c>
      <c r="D34" s="7" t="str">
        <f>VLOOKUP(表1[[#This Row],[考生编号]],[1]Sheet1!$C:$O,4,FALSE)</f>
        <v>男</v>
      </c>
      <c r="E34" s="7" t="str">
        <f>VLOOKUP(表1[[#This Row],[考生编号]],[1]Sheet1!$C:$O,5,FALSE)</f>
        <v>华南师范大学</v>
      </c>
      <c r="F34" s="7" t="str">
        <f>VLOOKUP(表1[[#This Row],[考生编号]],[1]Sheet1!$C:$O,6,FALSE)</f>
        <v>网络工程</v>
      </c>
      <c r="G34" s="7" t="str">
        <f>VLOOKUP(表1[[#This Row],[考生编号]],[1]Sheet1!$C:$O,7,FALSE)</f>
        <v>202107</v>
      </c>
      <c r="H34" s="7" t="str">
        <f>VLOOKUP(表1[[#This Row],[考生编号]],[1]Sheet1!$C:$O,8,FALSE)</f>
        <v>15917987399</v>
      </c>
      <c r="I34" s="7" t="str">
        <f>VLOOKUP(表1[[#This Row],[考生编号]],[1]Sheet1!$C:$O,9,FALSE)</f>
        <v>1774741687@qq.com</v>
      </c>
      <c r="J34" s="7">
        <f>VLOOKUP(表1[[#This Row],[考生编号]],[1]Sheet1!$C:$O,10,FALSE)</f>
        <v>75</v>
      </c>
      <c r="K34" s="7">
        <f>VLOOKUP(表1[[#This Row],[考生编号]],[1]Sheet1!$C:$O,11,FALSE)</f>
        <v>113</v>
      </c>
      <c r="L34" s="7">
        <f>VLOOKUP(表1[[#This Row],[考生编号]],[1]Sheet1!$C:$O,12,FALSE)</f>
        <v>68</v>
      </c>
      <c r="M34" s="7">
        <f>VLOOKUP(表1[[#This Row],[考生编号]],[1]Sheet1!$C:$O,13,FALSE)</f>
        <v>101</v>
      </c>
      <c r="N34" s="7">
        <v>357</v>
      </c>
      <c r="O34" s="9">
        <v>40.667</v>
      </c>
      <c r="P34" s="9">
        <v>44.333</v>
      </c>
      <c r="Q34" s="9">
        <v>110.667</v>
      </c>
      <c r="R34" s="9">
        <f t="shared" ref="R34:R65" si="2">ROUND(O34+P34+Q34,2)</f>
        <v>195.67</v>
      </c>
      <c r="S34" s="9">
        <f t="shared" ref="S34:S65" si="3">N34+R34</f>
        <v>552.67</v>
      </c>
      <c r="T34" s="2" t="s">
        <v>22</v>
      </c>
      <c r="U34" s="2">
        <v>33</v>
      </c>
    </row>
    <row r="35" s="2" customFormat="1" customHeight="1" spans="2:21">
      <c r="B35" s="6" t="s">
        <v>87</v>
      </c>
      <c r="C35" s="7" t="s">
        <v>88</v>
      </c>
      <c r="D35" s="7" t="str">
        <f>VLOOKUP(表1[[#This Row],[考生编号]],[1]Sheet1!$C:$O,4,FALSE)</f>
        <v>男</v>
      </c>
      <c r="E35" s="7" t="str">
        <f>VLOOKUP(表1[[#This Row],[考生编号]],[1]Sheet1!$C:$O,5,FALSE)</f>
        <v>华南农业大学</v>
      </c>
      <c r="F35" s="7" t="str">
        <f>VLOOKUP(表1[[#This Row],[考生编号]],[1]Sheet1!$C:$O,6,FALSE)</f>
        <v>软件工程</v>
      </c>
      <c r="G35" s="7" t="str">
        <f>VLOOKUP(表1[[#This Row],[考生编号]],[1]Sheet1!$C:$O,7,FALSE)</f>
        <v>202107</v>
      </c>
      <c r="H35" s="7" t="str">
        <f>VLOOKUP(表1[[#This Row],[考生编号]],[1]Sheet1!$C:$O,8,FALSE)</f>
        <v>15622186636</v>
      </c>
      <c r="I35" s="7" t="str">
        <f>VLOOKUP(表1[[#This Row],[考生编号]],[1]Sheet1!$C:$O,9,FALSE)</f>
        <v>284367647@qq.com</v>
      </c>
      <c r="J35" s="7">
        <f>VLOOKUP(表1[[#This Row],[考生编号]],[1]Sheet1!$C:$O,10,FALSE)</f>
        <v>78</v>
      </c>
      <c r="K35" s="7">
        <f>VLOOKUP(表1[[#This Row],[考生编号]],[1]Sheet1!$C:$O,11,FALSE)</f>
        <v>92</v>
      </c>
      <c r="L35" s="7">
        <f>VLOOKUP(表1[[#This Row],[考生编号]],[1]Sheet1!$C:$O,12,FALSE)</f>
        <v>73</v>
      </c>
      <c r="M35" s="7">
        <f>VLOOKUP(表1[[#This Row],[考生编号]],[1]Sheet1!$C:$O,13,FALSE)</f>
        <v>118</v>
      </c>
      <c r="N35" s="7">
        <v>361</v>
      </c>
      <c r="O35" s="9">
        <v>45.333</v>
      </c>
      <c r="P35" s="9">
        <v>42.333</v>
      </c>
      <c r="Q35" s="9">
        <v>104</v>
      </c>
      <c r="R35" s="9">
        <f t="shared" si="2"/>
        <v>191.67</v>
      </c>
      <c r="S35" s="9">
        <f t="shared" si="3"/>
        <v>552.67</v>
      </c>
      <c r="T35" s="2" t="s">
        <v>22</v>
      </c>
      <c r="U35" s="2">
        <v>34</v>
      </c>
    </row>
    <row r="36" s="2" customFormat="1" hidden="1" customHeight="1" spans="2:21">
      <c r="B36" s="6" t="s">
        <v>89</v>
      </c>
      <c r="C36" s="7" t="s">
        <v>90</v>
      </c>
      <c r="D36" s="7" t="str">
        <f>VLOOKUP(表1[[#This Row],[考生编号]],[1]Sheet1!$C:$O,4,FALSE)</f>
        <v>男</v>
      </c>
      <c r="E36" s="7" t="str">
        <f>VLOOKUP(表1[[#This Row],[考生编号]],[1]Sheet1!$C:$O,5,FALSE)</f>
        <v>青岛大学</v>
      </c>
      <c r="F36" s="7" t="str">
        <f>VLOOKUP(表1[[#This Row],[考生编号]],[1]Sheet1!$C:$O,6,FALSE)</f>
        <v>计算机科学与技术</v>
      </c>
      <c r="G36" s="7" t="str">
        <f>VLOOKUP(表1[[#This Row],[考生编号]],[1]Sheet1!$C:$O,7,FALSE)</f>
        <v>202006</v>
      </c>
      <c r="H36" s="7" t="str">
        <f>VLOOKUP(表1[[#This Row],[考生编号]],[1]Sheet1!$C:$O,8,FALSE)</f>
        <v>17853265915</v>
      </c>
      <c r="I36" s="7" t="str">
        <f>VLOOKUP(表1[[#This Row],[考生编号]],[1]Sheet1!$C:$O,9,FALSE)</f>
        <v>1046747686@qq.com</v>
      </c>
      <c r="J36" s="7">
        <f>VLOOKUP(表1[[#This Row],[考生编号]],[1]Sheet1!$C:$O,10,FALSE)</f>
        <v>70</v>
      </c>
      <c r="K36" s="7">
        <f>VLOOKUP(表1[[#This Row],[考生编号]],[1]Sheet1!$C:$O,11,FALSE)</f>
        <v>100</v>
      </c>
      <c r="L36" s="7">
        <f>VLOOKUP(表1[[#This Row],[考生编号]],[1]Sheet1!$C:$O,12,FALSE)</f>
        <v>66</v>
      </c>
      <c r="M36" s="7">
        <f>VLOOKUP(表1[[#This Row],[考生编号]],[1]Sheet1!$C:$O,13,FALSE)</f>
        <v>120</v>
      </c>
      <c r="N36" s="7">
        <v>356</v>
      </c>
      <c r="O36" s="9">
        <v>43.667</v>
      </c>
      <c r="P36" s="9">
        <v>45</v>
      </c>
      <c r="Q36" s="9">
        <v>107.333</v>
      </c>
      <c r="R36" s="9">
        <f t="shared" si="2"/>
        <v>196</v>
      </c>
      <c r="S36" s="9">
        <f t="shared" si="3"/>
        <v>552</v>
      </c>
      <c r="T36" s="2" t="s">
        <v>22</v>
      </c>
      <c r="U36" s="2">
        <v>35</v>
      </c>
    </row>
    <row r="37" s="2" customFormat="1" customHeight="1" spans="2:21">
      <c r="B37" s="6" t="s">
        <v>91</v>
      </c>
      <c r="C37" s="7" t="s">
        <v>92</v>
      </c>
      <c r="D37" s="7" t="str">
        <f>VLOOKUP(表1[[#This Row],[考生编号]],[1]Sheet1!$C:$O,4,FALSE)</f>
        <v>男</v>
      </c>
      <c r="E37" s="7" t="str">
        <f>VLOOKUP(表1[[#This Row],[考生编号]],[1]Sheet1!$C:$O,5,FALSE)</f>
        <v>深圳大学</v>
      </c>
      <c r="F37" s="7" t="str">
        <f>VLOOKUP(表1[[#This Row],[考生编号]],[1]Sheet1!$C:$O,6,FALSE)</f>
        <v>计算机科学与技术</v>
      </c>
      <c r="G37" s="7" t="str">
        <f>VLOOKUP(表1[[#This Row],[考生编号]],[1]Sheet1!$C:$O,7,FALSE)</f>
        <v>202107</v>
      </c>
      <c r="H37" s="7" t="str">
        <f>VLOOKUP(表1[[#This Row],[考生编号]],[1]Sheet1!$C:$O,8,FALSE)</f>
        <v>13713676304</v>
      </c>
      <c r="I37" s="7" t="str">
        <f>VLOOKUP(表1[[#This Row],[考生编号]],[1]Sheet1!$C:$O,9,FALSE)</f>
        <v>597234159@qq.com</v>
      </c>
      <c r="J37" s="7">
        <f>VLOOKUP(表1[[#This Row],[考生编号]],[1]Sheet1!$C:$O,10,FALSE)</f>
        <v>69</v>
      </c>
      <c r="K37" s="7">
        <f>VLOOKUP(表1[[#This Row],[考生编号]],[1]Sheet1!$C:$O,11,FALSE)</f>
        <v>95</v>
      </c>
      <c r="L37" s="7">
        <f>VLOOKUP(表1[[#This Row],[考生编号]],[1]Sheet1!$C:$O,12,FALSE)</f>
        <v>61</v>
      </c>
      <c r="M37" s="7">
        <f>VLOOKUP(表1[[#This Row],[考生编号]],[1]Sheet1!$C:$O,13,FALSE)</f>
        <v>117</v>
      </c>
      <c r="N37" s="7">
        <v>342</v>
      </c>
      <c r="O37" s="9">
        <v>47</v>
      </c>
      <c r="P37" s="9">
        <v>47</v>
      </c>
      <c r="Q37" s="9">
        <v>114.667</v>
      </c>
      <c r="R37" s="9">
        <f t="shared" si="2"/>
        <v>208.67</v>
      </c>
      <c r="S37" s="9">
        <f t="shared" si="3"/>
        <v>550.67</v>
      </c>
      <c r="T37" s="2" t="s">
        <v>22</v>
      </c>
      <c r="U37" s="2">
        <v>36</v>
      </c>
    </row>
    <row r="38" s="2" customFormat="1" customHeight="1" spans="2:21">
      <c r="B38" s="6" t="s">
        <v>93</v>
      </c>
      <c r="C38" s="7" t="s">
        <v>94</v>
      </c>
      <c r="D38" s="7" t="str">
        <f>VLOOKUP(表1[[#This Row],[考生编号]],[1]Sheet1!$C:$O,4,FALSE)</f>
        <v>男</v>
      </c>
      <c r="E38" s="7" t="str">
        <f>VLOOKUP(表1[[#This Row],[考生编号]],[1]Sheet1!$C:$O,5,FALSE)</f>
        <v>广东海洋大学</v>
      </c>
      <c r="F38" s="7" t="str">
        <f>VLOOKUP(表1[[#This Row],[考生编号]],[1]Sheet1!$C:$O,6,FALSE)</f>
        <v>软件工程</v>
      </c>
      <c r="G38" s="7" t="str">
        <f>VLOOKUP(表1[[#This Row],[考生编号]],[1]Sheet1!$C:$O,7,FALSE)</f>
        <v>202107</v>
      </c>
      <c r="H38" s="7" t="str">
        <f>VLOOKUP(表1[[#This Row],[考生编号]],[1]Sheet1!$C:$O,8,FALSE)</f>
        <v>17876208191</v>
      </c>
      <c r="I38" s="7" t="str">
        <f>VLOOKUP(表1[[#This Row],[考生编号]],[1]Sheet1!$C:$O,9,FALSE)</f>
        <v>2276230432@qq.com</v>
      </c>
      <c r="J38" s="7">
        <f>VLOOKUP(表1[[#This Row],[考生编号]],[1]Sheet1!$C:$O,10,FALSE)</f>
        <v>73</v>
      </c>
      <c r="K38" s="7">
        <f>VLOOKUP(表1[[#This Row],[考生编号]],[1]Sheet1!$C:$O,11,FALSE)</f>
        <v>104</v>
      </c>
      <c r="L38" s="7">
        <f>VLOOKUP(表1[[#This Row],[考生编号]],[1]Sheet1!$C:$O,12,FALSE)</f>
        <v>55</v>
      </c>
      <c r="M38" s="7">
        <f>VLOOKUP(表1[[#This Row],[考生编号]],[1]Sheet1!$C:$O,13,FALSE)</f>
        <v>117</v>
      </c>
      <c r="N38" s="7">
        <v>349</v>
      </c>
      <c r="O38" s="9">
        <v>46.333</v>
      </c>
      <c r="P38" s="9">
        <v>42.333</v>
      </c>
      <c r="Q38" s="9">
        <v>111.667</v>
      </c>
      <c r="R38" s="9">
        <f t="shared" si="2"/>
        <v>200.33</v>
      </c>
      <c r="S38" s="9">
        <f t="shared" si="3"/>
        <v>549.33</v>
      </c>
      <c r="T38" s="2" t="s">
        <v>22</v>
      </c>
      <c r="U38" s="2">
        <v>37</v>
      </c>
    </row>
    <row r="39" s="2" customFormat="1" customHeight="1" spans="2:21">
      <c r="B39" s="6" t="s">
        <v>95</v>
      </c>
      <c r="C39" s="7" t="s">
        <v>96</v>
      </c>
      <c r="D39" s="7" t="str">
        <f>VLOOKUP(表1[[#This Row],[考生编号]],[1]Sheet1!$C:$O,4,FALSE)</f>
        <v>男</v>
      </c>
      <c r="E39" s="7" t="str">
        <f>VLOOKUP(表1[[#This Row],[考生编号]],[1]Sheet1!$C:$O,5,FALSE)</f>
        <v>南华大学</v>
      </c>
      <c r="F39" s="7" t="str">
        <f>VLOOKUP(表1[[#This Row],[考生编号]],[1]Sheet1!$C:$O,6,FALSE)</f>
        <v>信息与计算科学</v>
      </c>
      <c r="G39" s="7" t="str">
        <f>VLOOKUP(表1[[#This Row],[考生编号]],[1]Sheet1!$C:$O,7,FALSE)</f>
        <v>202107</v>
      </c>
      <c r="H39" s="7" t="str">
        <f>VLOOKUP(表1[[#This Row],[考生编号]],[1]Sheet1!$C:$O,8,FALSE)</f>
        <v>13135042775</v>
      </c>
      <c r="I39" s="7" t="str">
        <f>VLOOKUP(表1[[#This Row],[考生编号]],[1]Sheet1!$C:$O,9,FALSE)</f>
        <v>969844171@qq.com</v>
      </c>
      <c r="J39" s="7">
        <f>VLOOKUP(表1[[#This Row],[考生编号]],[1]Sheet1!$C:$O,10,FALSE)</f>
        <v>70</v>
      </c>
      <c r="K39" s="7">
        <f>VLOOKUP(表1[[#This Row],[考生编号]],[1]Sheet1!$C:$O,11,FALSE)</f>
        <v>112</v>
      </c>
      <c r="L39" s="7">
        <f>VLOOKUP(表1[[#This Row],[考生编号]],[1]Sheet1!$C:$O,12,FALSE)</f>
        <v>47</v>
      </c>
      <c r="M39" s="7">
        <f>VLOOKUP(表1[[#This Row],[考生编号]],[1]Sheet1!$C:$O,13,FALSE)</f>
        <v>104</v>
      </c>
      <c r="N39" s="7">
        <v>333</v>
      </c>
      <c r="O39" s="9">
        <v>49.333</v>
      </c>
      <c r="P39" s="9">
        <v>48</v>
      </c>
      <c r="Q39" s="9">
        <v>118.667</v>
      </c>
      <c r="R39" s="9">
        <f t="shared" si="2"/>
        <v>216</v>
      </c>
      <c r="S39" s="9">
        <f t="shared" si="3"/>
        <v>549</v>
      </c>
      <c r="T39" s="2" t="s">
        <v>22</v>
      </c>
      <c r="U39" s="2">
        <v>38</v>
      </c>
    </row>
    <row r="40" s="2" customFormat="1" customHeight="1" spans="2:21">
      <c r="B40" s="6" t="s">
        <v>97</v>
      </c>
      <c r="C40" s="7" t="s">
        <v>98</v>
      </c>
      <c r="D40" s="7" t="str">
        <f>VLOOKUP(表1[[#This Row],[考生编号]],[1]Sheet1!$C:$O,4,FALSE)</f>
        <v>男</v>
      </c>
      <c r="E40" s="7" t="str">
        <f>VLOOKUP(表1[[#This Row],[考生编号]],[1]Sheet1!$C:$O,5,FALSE)</f>
        <v>深圳大学</v>
      </c>
      <c r="F40" s="7" t="str">
        <f>VLOOKUP(表1[[#This Row],[考生编号]],[1]Sheet1!$C:$O,6,FALSE)</f>
        <v>微电子科学与工程</v>
      </c>
      <c r="G40" s="7" t="str">
        <f>VLOOKUP(表1[[#This Row],[考生编号]],[1]Sheet1!$C:$O,7,FALSE)</f>
        <v>202107</v>
      </c>
      <c r="H40" s="7" t="str">
        <f>VLOOKUP(表1[[#This Row],[考生编号]],[1]Sheet1!$C:$O,8,FALSE)</f>
        <v>18820347861</v>
      </c>
      <c r="I40" s="7" t="str">
        <f>VLOOKUP(表1[[#This Row],[考生编号]],[1]Sheet1!$C:$O,9,FALSE)</f>
        <v>381639807@qq.com</v>
      </c>
      <c r="J40" s="7">
        <f>VLOOKUP(表1[[#This Row],[考生编号]],[1]Sheet1!$C:$O,10,FALSE)</f>
        <v>70</v>
      </c>
      <c r="K40" s="7">
        <f>VLOOKUP(表1[[#This Row],[考生编号]],[1]Sheet1!$C:$O,11,FALSE)</f>
        <v>91</v>
      </c>
      <c r="L40" s="7">
        <f>VLOOKUP(表1[[#This Row],[考生编号]],[1]Sheet1!$C:$O,12,FALSE)</f>
        <v>80</v>
      </c>
      <c r="M40" s="7">
        <f>VLOOKUP(表1[[#This Row],[考生编号]],[1]Sheet1!$C:$O,13,FALSE)</f>
        <v>103</v>
      </c>
      <c r="N40" s="7">
        <v>344</v>
      </c>
      <c r="O40" s="9">
        <v>45.333</v>
      </c>
      <c r="P40" s="9">
        <v>46.333</v>
      </c>
      <c r="Q40" s="9">
        <v>113.333</v>
      </c>
      <c r="R40" s="9">
        <f t="shared" si="2"/>
        <v>205</v>
      </c>
      <c r="S40" s="9">
        <f t="shared" si="3"/>
        <v>549</v>
      </c>
      <c r="T40" s="2" t="s">
        <v>22</v>
      </c>
      <c r="U40" s="2">
        <v>39</v>
      </c>
    </row>
    <row r="41" s="2" customFormat="1" hidden="1" customHeight="1" spans="2:21">
      <c r="B41" s="6" t="s">
        <v>99</v>
      </c>
      <c r="C41" s="7" t="s">
        <v>100</v>
      </c>
      <c r="D41" s="7" t="str">
        <f>VLOOKUP(表1[[#This Row],[考生编号]],[1]Sheet1!$C:$O,4,FALSE)</f>
        <v>男</v>
      </c>
      <c r="E41" s="7" t="str">
        <f>VLOOKUP(表1[[#This Row],[考生编号]],[1]Sheet1!$C:$O,5,FALSE)</f>
        <v>深圳大学</v>
      </c>
      <c r="F41" s="7" t="str">
        <f>VLOOKUP(表1[[#This Row],[考生编号]],[1]Sheet1!$C:$O,6,FALSE)</f>
        <v>自动化</v>
      </c>
      <c r="G41" s="7" t="str">
        <f>VLOOKUP(表1[[#This Row],[考生编号]],[1]Sheet1!$C:$O,7,FALSE)</f>
        <v>202006</v>
      </c>
      <c r="H41" s="7" t="str">
        <f>VLOOKUP(表1[[#This Row],[考生编号]],[1]Sheet1!$C:$O,8,FALSE)</f>
        <v>13421587088</v>
      </c>
      <c r="I41" s="7" t="str">
        <f>VLOOKUP(表1[[#This Row],[考生编号]],[1]Sheet1!$C:$O,9,FALSE)</f>
        <v>947873580@qq.com</v>
      </c>
      <c r="J41" s="7">
        <f>VLOOKUP(表1[[#This Row],[考生编号]],[1]Sheet1!$C:$O,10,FALSE)</f>
        <v>74</v>
      </c>
      <c r="K41" s="7">
        <f>VLOOKUP(表1[[#This Row],[考生编号]],[1]Sheet1!$C:$O,11,FALSE)</f>
        <v>111</v>
      </c>
      <c r="L41" s="7">
        <f>VLOOKUP(表1[[#This Row],[考生编号]],[1]Sheet1!$C:$O,12,FALSE)</f>
        <v>66</v>
      </c>
      <c r="M41" s="7">
        <f>VLOOKUP(表1[[#This Row],[考生编号]],[1]Sheet1!$C:$O,13,FALSE)</f>
        <v>105</v>
      </c>
      <c r="N41" s="7">
        <v>356</v>
      </c>
      <c r="O41" s="9">
        <v>44.333</v>
      </c>
      <c r="P41" s="9">
        <v>42.667</v>
      </c>
      <c r="Q41" s="9">
        <v>105.333</v>
      </c>
      <c r="R41" s="9">
        <f t="shared" si="2"/>
        <v>192.33</v>
      </c>
      <c r="S41" s="9">
        <f t="shared" si="3"/>
        <v>548.33</v>
      </c>
      <c r="T41" s="2" t="s">
        <v>22</v>
      </c>
      <c r="U41" s="2">
        <v>40</v>
      </c>
    </row>
    <row r="42" s="2" customFormat="1" hidden="1" customHeight="1" spans="2:21">
      <c r="B42" s="6" t="s">
        <v>101</v>
      </c>
      <c r="C42" s="7" t="s">
        <v>102</v>
      </c>
      <c r="D42" s="7" t="str">
        <f>VLOOKUP(表1[[#This Row],[考生编号]],[1]Sheet1!$C:$O,4,FALSE)</f>
        <v>男</v>
      </c>
      <c r="E42" s="7" t="str">
        <f>VLOOKUP(表1[[#This Row],[考生编号]],[1]Sheet1!$C:$O,5,FALSE)</f>
        <v>中央民族大学</v>
      </c>
      <c r="F42" s="7" t="str">
        <f>VLOOKUP(表1[[#This Row],[考生编号]],[1]Sheet1!$C:$O,6,FALSE)</f>
        <v>软件工程</v>
      </c>
      <c r="G42" s="7" t="str">
        <f>VLOOKUP(表1[[#This Row],[考生编号]],[1]Sheet1!$C:$O,7,FALSE)</f>
        <v>202006</v>
      </c>
      <c r="H42" s="7" t="str">
        <f>VLOOKUP(表1[[#This Row],[考生编号]],[1]Sheet1!$C:$O,8,FALSE)</f>
        <v>18813010983</v>
      </c>
      <c r="I42" s="7" t="str">
        <f>VLOOKUP(表1[[#This Row],[考生编号]],[1]Sheet1!$C:$O,9,FALSE)</f>
        <v>2667668134@qq.com</v>
      </c>
      <c r="J42" s="7">
        <f>VLOOKUP(表1[[#This Row],[考生编号]],[1]Sheet1!$C:$O,10,FALSE)</f>
        <v>80</v>
      </c>
      <c r="K42" s="7">
        <f>VLOOKUP(表1[[#This Row],[考生编号]],[1]Sheet1!$C:$O,11,FALSE)</f>
        <v>117</v>
      </c>
      <c r="L42" s="7">
        <f>VLOOKUP(表1[[#This Row],[考生编号]],[1]Sheet1!$C:$O,12,FALSE)</f>
        <v>68</v>
      </c>
      <c r="M42" s="7">
        <f>VLOOKUP(表1[[#This Row],[考生编号]],[1]Sheet1!$C:$O,13,FALSE)</f>
        <v>96</v>
      </c>
      <c r="N42" s="7">
        <v>361</v>
      </c>
      <c r="O42" s="9">
        <v>43</v>
      </c>
      <c r="P42" s="9">
        <v>42.667</v>
      </c>
      <c r="Q42" s="9">
        <v>101.667</v>
      </c>
      <c r="R42" s="9">
        <f t="shared" si="2"/>
        <v>187.33</v>
      </c>
      <c r="S42" s="9">
        <f t="shared" si="3"/>
        <v>548.33</v>
      </c>
      <c r="T42" s="2" t="s">
        <v>22</v>
      </c>
      <c r="U42" s="2">
        <v>41</v>
      </c>
    </row>
    <row r="43" s="2" customFormat="1" hidden="1" customHeight="1" spans="2:21">
      <c r="B43" s="6" t="s">
        <v>103</v>
      </c>
      <c r="C43" s="7" t="s">
        <v>104</v>
      </c>
      <c r="D43" s="7" t="str">
        <f>VLOOKUP(表1[[#This Row],[考生编号]],[1]Sheet1!$C:$O,4,FALSE)</f>
        <v>男</v>
      </c>
      <c r="E43" s="7" t="str">
        <f>VLOOKUP(表1[[#This Row],[考生编号]],[1]Sheet1!$C:$O,5,FALSE)</f>
        <v>河南理工大学</v>
      </c>
      <c r="F43" s="7" t="str">
        <f>VLOOKUP(表1[[#This Row],[考生编号]],[1]Sheet1!$C:$O,6,FALSE)</f>
        <v>计算机科学与技术</v>
      </c>
      <c r="G43" s="7" t="str">
        <f>VLOOKUP(表1[[#This Row],[考生编号]],[1]Sheet1!$C:$O,7,FALSE)</f>
        <v>201907</v>
      </c>
      <c r="H43" s="7" t="str">
        <f>VLOOKUP(表1[[#This Row],[考生编号]],[1]Sheet1!$C:$O,8,FALSE)</f>
        <v>15239230852</v>
      </c>
      <c r="I43" s="7" t="str">
        <f>VLOOKUP(表1[[#This Row],[考生编号]],[1]Sheet1!$C:$O,9,FALSE)</f>
        <v>905583912@qq.com</v>
      </c>
      <c r="J43" s="7">
        <f>VLOOKUP(表1[[#This Row],[考生编号]],[1]Sheet1!$C:$O,10,FALSE)</f>
        <v>74</v>
      </c>
      <c r="K43" s="7">
        <f>VLOOKUP(表1[[#This Row],[考生编号]],[1]Sheet1!$C:$O,11,FALSE)</f>
        <v>101</v>
      </c>
      <c r="L43" s="7">
        <f>VLOOKUP(表1[[#This Row],[考生编号]],[1]Sheet1!$C:$O,12,FALSE)</f>
        <v>58</v>
      </c>
      <c r="M43" s="7">
        <f>VLOOKUP(表1[[#This Row],[考生编号]],[1]Sheet1!$C:$O,13,FALSE)</f>
        <v>118</v>
      </c>
      <c r="N43" s="7">
        <v>351</v>
      </c>
      <c r="O43" s="9">
        <v>46.333</v>
      </c>
      <c r="P43" s="9">
        <v>42.333</v>
      </c>
      <c r="Q43" s="9">
        <v>108</v>
      </c>
      <c r="R43" s="9">
        <f t="shared" si="2"/>
        <v>196.67</v>
      </c>
      <c r="S43" s="9">
        <f t="shared" si="3"/>
        <v>547.67</v>
      </c>
      <c r="T43" s="2" t="s">
        <v>22</v>
      </c>
      <c r="U43" s="2">
        <v>42</v>
      </c>
    </row>
    <row r="44" s="2" customFormat="1" hidden="1" customHeight="1" spans="2:21">
      <c r="B44" s="6" t="s">
        <v>105</v>
      </c>
      <c r="C44" s="7" t="s">
        <v>106</v>
      </c>
      <c r="D44" s="7" t="str">
        <f>VLOOKUP(表1[[#This Row],[考生编号]],[1]Sheet1!$C:$O,4,FALSE)</f>
        <v>男</v>
      </c>
      <c r="E44" s="7" t="str">
        <f>VLOOKUP(表1[[#This Row],[考生编号]],[1]Sheet1!$C:$O,5,FALSE)</f>
        <v>深圳大学</v>
      </c>
      <c r="F44" s="7" t="str">
        <f>VLOOKUP(表1[[#This Row],[考生编号]],[1]Sheet1!$C:$O,6,FALSE)</f>
        <v>生物科学</v>
      </c>
      <c r="G44" s="7" t="str">
        <f>VLOOKUP(表1[[#This Row],[考生编号]],[1]Sheet1!$C:$O,7,FALSE)</f>
        <v>202007</v>
      </c>
      <c r="H44" s="7" t="str">
        <f>VLOOKUP(表1[[#This Row],[考生编号]],[1]Sheet1!$C:$O,8,FALSE)</f>
        <v>16675115421</v>
      </c>
      <c r="I44" s="7" t="str">
        <f>VLOOKUP(表1[[#This Row],[考生编号]],[1]Sheet1!$C:$O,9,FALSE)</f>
        <v>786314327@qq.com</v>
      </c>
      <c r="J44" s="7">
        <f>VLOOKUP(表1[[#This Row],[考生编号]],[1]Sheet1!$C:$O,10,FALSE)</f>
        <v>61</v>
      </c>
      <c r="K44" s="7">
        <f>VLOOKUP(表1[[#This Row],[考生编号]],[1]Sheet1!$C:$O,11,FALSE)</f>
        <v>98</v>
      </c>
      <c r="L44" s="7">
        <f>VLOOKUP(表1[[#This Row],[考生编号]],[1]Sheet1!$C:$O,12,FALSE)</f>
        <v>65</v>
      </c>
      <c r="M44" s="7">
        <f>VLOOKUP(表1[[#This Row],[考生编号]],[1]Sheet1!$C:$O,13,FALSE)</f>
        <v>124</v>
      </c>
      <c r="N44" s="7">
        <v>348</v>
      </c>
      <c r="O44" s="9">
        <v>45.333</v>
      </c>
      <c r="P44" s="9">
        <v>44</v>
      </c>
      <c r="Q44" s="9">
        <v>110</v>
      </c>
      <c r="R44" s="9">
        <f t="shared" si="2"/>
        <v>199.33</v>
      </c>
      <c r="S44" s="9">
        <f t="shared" si="3"/>
        <v>547.33</v>
      </c>
      <c r="T44" s="2" t="s">
        <v>22</v>
      </c>
      <c r="U44" s="2">
        <v>43</v>
      </c>
    </row>
    <row r="45" s="2" customFormat="1" hidden="1" customHeight="1" spans="2:21">
      <c r="B45" s="6" t="s">
        <v>107</v>
      </c>
      <c r="C45" s="7" t="s">
        <v>108</v>
      </c>
      <c r="D45" s="7" t="str">
        <f>VLOOKUP(表1[[#This Row],[考生编号]],[1]Sheet1!$C:$O,4,FALSE)</f>
        <v>男</v>
      </c>
      <c r="E45" s="7" t="str">
        <f>VLOOKUP(表1[[#This Row],[考生编号]],[1]Sheet1!$C:$O,5,FALSE)</f>
        <v>佛山科学技术学院</v>
      </c>
      <c r="F45" s="7" t="str">
        <f>VLOOKUP(表1[[#This Row],[考生编号]],[1]Sheet1!$C:$O,6,FALSE)</f>
        <v>机械设计制造及其自动化</v>
      </c>
      <c r="G45" s="7" t="str">
        <f>VLOOKUP(表1[[#This Row],[考生编号]],[1]Sheet1!$C:$O,7,FALSE)</f>
        <v>202006</v>
      </c>
      <c r="H45" s="7" t="str">
        <f>VLOOKUP(表1[[#This Row],[考生编号]],[1]Sheet1!$C:$O,8,FALSE)</f>
        <v>18023548226</v>
      </c>
      <c r="I45" s="7" t="str">
        <f>VLOOKUP(表1[[#This Row],[考生编号]],[1]Sheet1!$C:$O,9,FALSE)</f>
        <v>Kevin461688@163.com</v>
      </c>
      <c r="J45" s="7">
        <f>VLOOKUP(表1[[#This Row],[考生编号]],[1]Sheet1!$C:$O,10,FALSE)</f>
        <v>78</v>
      </c>
      <c r="K45" s="7">
        <f>VLOOKUP(表1[[#This Row],[考生编号]],[1]Sheet1!$C:$O,11,FALSE)</f>
        <v>112</v>
      </c>
      <c r="L45" s="7">
        <f>VLOOKUP(表1[[#This Row],[考生编号]],[1]Sheet1!$C:$O,12,FALSE)</f>
        <v>57</v>
      </c>
      <c r="M45" s="7">
        <f>VLOOKUP(表1[[#This Row],[考生编号]],[1]Sheet1!$C:$O,13,FALSE)</f>
        <v>115</v>
      </c>
      <c r="N45" s="7">
        <v>362</v>
      </c>
      <c r="O45" s="9">
        <v>42</v>
      </c>
      <c r="P45" s="9">
        <v>41.333</v>
      </c>
      <c r="Q45" s="9">
        <v>101.333</v>
      </c>
      <c r="R45" s="9">
        <f t="shared" si="2"/>
        <v>184.67</v>
      </c>
      <c r="S45" s="9">
        <f t="shared" si="3"/>
        <v>546.67</v>
      </c>
      <c r="T45" s="2" t="s">
        <v>22</v>
      </c>
      <c r="U45" s="2">
        <v>44</v>
      </c>
    </row>
    <row r="46" s="2" customFormat="1" customHeight="1" spans="2:21">
      <c r="B46" s="6" t="s">
        <v>109</v>
      </c>
      <c r="C46" s="7" t="s">
        <v>110</v>
      </c>
      <c r="D46" s="7" t="str">
        <f>VLOOKUP(表1[[#This Row],[考生编号]],[1]Sheet1!$C:$O,4,FALSE)</f>
        <v>男</v>
      </c>
      <c r="E46" s="7" t="str">
        <f>VLOOKUP(表1[[#This Row],[考生编号]],[1]Sheet1!$C:$O,5,FALSE)</f>
        <v>华南农业大学</v>
      </c>
      <c r="F46" s="7" t="str">
        <f>VLOOKUP(表1[[#This Row],[考生编号]],[1]Sheet1!$C:$O,6,FALSE)</f>
        <v>软件工程</v>
      </c>
      <c r="G46" s="7" t="str">
        <f>VLOOKUP(表1[[#This Row],[考生编号]],[1]Sheet1!$C:$O,7,FALSE)</f>
        <v>202107</v>
      </c>
      <c r="H46" s="7" t="str">
        <f>VLOOKUP(表1[[#This Row],[考生编号]],[1]Sheet1!$C:$O,8,FALSE)</f>
        <v>15521285423</v>
      </c>
      <c r="I46" s="7" t="str">
        <f>VLOOKUP(表1[[#This Row],[考生编号]],[1]Sheet1!$C:$O,9,FALSE)</f>
        <v>1360794897@qq.com</v>
      </c>
      <c r="J46" s="7">
        <f>VLOOKUP(表1[[#This Row],[考生编号]],[1]Sheet1!$C:$O,10,FALSE)</f>
        <v>77</v>
      </c>
      <c r="K46" s="7">
        <f>VLOOKUP(表1[[#This Row],[考生编号]],[1]Sheet1!$C:$O,11,FALSE)</f>
        <v>79</v>
      </c>
      <c r="L46" s="7">
        <f>VLOOKUP(表1[[#This Row],[考生编号]],[1]Sheet1!$C:$O,12,FALSE)</f>
        <v>69</v>
      </c>
      <c r="M46" s="7">
        <f>VLOOKUP(表1[[#This Row],[考生编号]],[1]Sheet1!$C:$O,13,FALSE)</f>
        <v>112</v>
      </c>
      <c r="N46" s="7">
        <v>337</v>
      </c>
      <c r="O46" s="9">
        <v>47.333</v>
      </c>
      <c r="P46" s="9">
        <v>46.333</v>
      </c>
      <c r="Q46" s="9">
        <v>115.667</v>
      </c>
      <c r="R46" s="9">
        <f t="shared" si="2"/>
        <v>209.33</v>
      </c>
      <c r="S46" s="9">
        <f t="shared" si="3"/>
        <v>546.33</v>
      </c>
      <c r="T46" s="2" t="s">
        <v>22</v>
      </c>
      <c r="U46" s="2">
        <v>45</v>
      </c>
    </row>
    <row r="47" s="2" customFormat="1" hidden="1" customHeight="1" spans="2:21">
      <c r="B47" s="6" t="s">
        <v>111</v>
      </c>
      <c r="C47" s="7" t="s">
        <v>112</v>
      </c>
      <c r="D47" s="7" t="str">
        <f>VLOOKUP(表1[[#This Row],[考生编号]],[1]Sheet1!$C:$O,4,FALSE)</f>
        <v>男</v>
      </c>
      <c r="E47" s="7" t="str">
        <f>VLOOKUP(表1[[#This Row],[考生编号]],[1]Sheet1!$C:$O,5,FALSE)</f>
        <v>惠州学院</v>
      </c>
      <c r="F47" s="7" t="str">
        <f>VLOOKUP(表1[[#This Row],[考生编号]],[1]Sheet1!$C:$O,6,FALSE)</f>
        <v>软件工程</v>
      </c>
      <c r="G47" s="7" t="str">
        <f>VLOOKUP(表1[[#This Row],[考生编号]],[1]Sheet1!$C:$O,7,FALSE)</f>
        <v>202006</v>
      </c>
      <c r="H47" s="7" t="str">
        <f>VLOOKUP(表1[[#This Row],[考生编号]],[1]Sheet1!$C:$O,8,FALSE)</f>
        <v>15217812669</v>
      </c>
      <c r="I47" s="7" t="str">
        <f>VLOOKUP(表1[[#This Row],[考生编号]],[1]Sheet1!$C:$O,9,FALSE)</f>
        <v>810488315@qq.com</v>
      </c>
      <c r="J47" s="7">
        <f>VLOOKUP(表1[[#This Row],[考生编号]],[1]Sheet1!$C:$O,10,FALSE)</f>
        <v>61</v>
      </c>
      <c r="K47" s="7">
        <f>VLOOKUP(表1[[#This Row],[考生编号]],[1]Sheet1!$C:$O,11,FALSE)</f>
        <v>123</v>
      </c>
      <c r="L47" s="7">
        <f>VLOOKUP(表1[[#This Row],[考生编号]],[1]Sheet1!$C:$O,12,FALSE)</f>
        <v>56</v>
      </c>
      <c r="M47" s="7">
        <f>VLOOKUP(表1[[#This Row],[考生编号]],[1]Sheet1!$C:$O,13,FALSE)</f>
        <v>115</v>
      </c>
      <c r="N47" s="7">
        <v>355</v>
      </c>
      <c r="O47" s="9">
        <v>44.667</v>
      </c>
      <c r="P47" s="9">
        <v>41.667</v>
      </c>
      <c r="Q47" s="9">
        <v>105</v>
      </c>
      <c r="R47" s="9">
        <f t="shared" si="2"/>
        <v>191.33</v>
      </c>
      <c r="S47" s="9">
        <f t="shared" si="3"/>
        <v>546.33</v>
      </c>
      <c r="T47" s="2" t="s">
        <v>22</v>
      </c>
      <c r="U47" s="2">
        <v>46</v>
      </c>
    </row>
    <row r="48" s="2" customFormat="1" hidden="1" customHeight="1" spans="2:21">
      <c r="B48" s="6" t="s">
        <v>113</v>
      </c>
      <c r="C48" s="7" t="s">
        <v>114</v>
      </c>
      <c r="D48" s="7" t="str">
        <f>VLOOKUP(表1[[#This Row],[考生编号]],[1]Sheet1!$C:$O,4,FALSE)</f>
        <v>男</v>
      </c>
      <c r="E48" s="7" t="str">
        <f>VLOOKUP(表1[[#This Row],[考生编号]],[1]Sheet1!$C:$O,5,FALSE)</f>
        <v>北京航空航天大学</v>
      </c>
      <c r="F48" s="7" t="str">
        <f>VLOOKUP(表1[[#This Row],[考生编号]],[1]Sheet1!$C:$O,6,FALSE)</f>
        <v>数学与应用数学</v>
      </c>
      <c r="G48" s="7" t="str">
        <f>VLOOKUP(表1[[#This Row],[考生编号]],[1]Sheet1!$C:$O,7,FALSE)</f>
        <v>201807</v>
      </c>
      <c r="H48" s="7" t="str">
        <f>VLOOKUP(表1[[#This Row],[考生编号]],[1]Sheet1!$C:$O,8,FALSE)</f>
        <v>17346538217</v>
      </c>
      <c r="I48" s="7" t="str">
        <f>VLOOKUP(表1[[#This Row],[考生编号]],[1]Sheet1!$C:$O,9,FALSE)</f>
        <v>augustinshi@163.com</v>
      </c>
      <c r="J48" s="7">
        <f>VLOOKUP(表1[[#This Row],[考生编号]],[1]Sheet1!$C:$O,10,FALSE)</f>
        <v>75</v>
      </c>
      <c r="K48" s="7">
        <f>VLOOKUP(表1[[#This Row],[考生编号]],[1]Sheet1!$C:$O,11,FALSE)</f>
        <v>99</v>
      </c>
      <c r="L48" s="7">
        <f>VLOOKUP(表1[[#This Row],[考生编号]],[1]Sheet1!$C:$O,12,FALSE)</f>
        <v>72</v>
      </c>
      <c r="M48" s="7">
        <f>VLOOKUP(表1[[#This Row],[考生编号]],[1]Sheet1!$C:$O,13,FALSE)</f>
        <v>117</v>
      </c>
      <c r="N48" s="7">
        <v>363</v>
      </c>
      <c r="O48" s="9">
        <v>44.333</v>
      </c>
      <c r="P48" s="9">
        <v>40.333</v>
      </c>
      <c r="Q48" s="9">
        <v>98.667</v>
      </c>
      <c r="R48" s="9">
        <f t="shared" si="2"/>
        <v>183.33</v>
      </c>
      <c r="S48" s="9">
        <f t="shared" si="3"/>
        <v>546.33</v>
      </c>
      <c r="T48" s="2" t="s">
        <v>22</v>
      </c>
      <c r="U48" s="2">
        <v>47</v>
      </c>
    </row>
    <row r="49" s="2" customFormat="1" hidden="1" customHeight="1" spans="2:21">
      <c r="B49" s="6" t="s">
        <v>115</v>
      </c>
      <c r="C49" s="7" t="s">
        <v>116</v>
      </c>
      <c r="D49" s="7" t="str">
        <f>VLOOKUP(表1[[#This Row],[考生编号]],[1]Sheet1!$C:$O,4,FALSE)</f>
        <v>男</v>
      </c>
      <c r="E49" s="7" t="str">
        <f>VLOOKUP(表1[[#This Row],[考生编号]],[1]Sheet1!$C:$O,5,FALSE)</f>
        <v>燕山大学</v>
      </c>
      <c r="F49" s="7" t="str">
        <f>VLOOKUP(表1[[#This Row],[考生编号]],[1]Sheet1!$C:$O,6,FALSE)</f>
        <v>建筑学</v>
      </c>
      <c r="G49" s="7" t="str">
        <f>VLOOKUP(表1[[#This Row],[考生编号]],[1]Sheet1!$C:$O,7,FALSE)</f>
        <v>202107</v>
      </c>
      <c r="H49" s="7" t="str">
        <f>VLOOKUP(表1[[#This Row],[考生编号]],[1]Sheet1!$C:$O,8,FALSE)</f>
        <v>15033525906</v>
      </c>
      <c r="I49" s="7" t="str">
        <f>VLOOKUP(表1[[#This Row],[考生编号]],[1]Sheet1!$C:$O,9,FALSE)</f>
        <v>836937954@qq.com</v>
      </c>
      <c r="J49" s="7">
        <f>VLOOKUP(表1[[#This Row],[考生编号]],[1]Sheet1!$C:$O,10,FALSE)</f>
        <v>74</v>
      </c>
      <c r="K49" s="7">
        <f>VLOOKUP(表1[[#This Row],[考生编号]],[1]Sheet1!$C:$O,11,FALSE)</f>
        <v>82</v>
      </c>
      <c r="L49" s="7">
        <f>VLOOKUP(表1[[#This Row],[考生编号]],[1]Sheet1!$C:$O,12,FALSE)</f>
        <v>74</v>
      </c>
      <c r="M49" s="7">
        <f>VLOOKUP(表1[[#This Row],[考生编号]],[1]Sheet1!$C:$O,13,FALSE)</f>
        <v>127</v>
      </c>
      <c r="N49" s="7">
        <v>357</v>
      </c>
      <c r="O49" s="9">
        <v>42.333</v>
      </c>
      <c r="P49" s="9">
        <v>41.667</v>
      </c>
      <c r="Q49" s="9">
        <v>105</v>
      </c>
      <c r="R49" s="9">
        <f t="shared" si="2"/>
        <v>189</v>
      </c>
      <c r="S49" s="9">
        <f t="shared" si="3"/>
        <v>546</v>
      </c>
      <c r="T49" s="2" t="s">
        <v>22</v>
      </c>
      <c r="U49" s="2">
        <v>48</v>
      </c>
    </row>
    <row r="50" s="2" customFormat="1" hidden="1" customHeight="1" spans="2:21">
      <c r="B50" s="6" t="s">
        <v>117</v>
      </c>
      <c r="C50" s="7" t="s">
        <v>118</v>
      </c>
      <c r="D50" s="7" t="str">
        <f>VLOOKUP(表1[[#This Row],[考生编号]],[1]Sheet1!$C:$O,4,FALSE)</f>
        <v>男</v>
      </c>
      <c r="E50" s="7" t="str">
        <f>VLOOKUP(表1[[#This Row],[考生编号]],[1]Sheet1!$C:$O,5,FALSE)</f>
        <v>广东技术师范大学</v>
      </c>
      <c r="F50" s="7" t="str">
        <f>VLOOKUP(表1[[#This Row],[考生编号]],[1]Sheet1!$C:$O,6,FALSE)</f>
        <v>物联网工程</v>
      </c>
      <c r="G50" s="7" t="str">
        <f>VLOOKUP(表1[[#This Row],[考生编号]],[1]Sheet1!$C:$O,7,FALSE)</f>
        <v>201906</v>
      </c>
      <c r="H50" s="7" t="str">
        <f>VLOOKUP(表1[[#This Row],[考生编号]],[1]Sheet1!$C:$O,8,FALSE)</f>
        <v>13611453794</v>
      </c>
      <c r="I50" s="7" t="str">
        <f>VLOOKUP(表1[[#This Row],[考生编号]],[1]Sheet1!$C:$O,9,FALSE)</f>
        <v>952471856@qq.com</v>
      </c>
      <c r="J50" s="7">
        <f>VLOOKUP(表1[[#This Row],[考生编号]],[1]Sheet1!$C:$O,10,FALSE)</f>
        <v>73</v>
      </c>
      <c r="K50" s="7">
        <f>VLOOKUP(表1[[#This Row],[考生编号]],[1]Sheet1!$C:$O,11,FALSE)</f>
        <v>101</v>
      </c>
      <c r="L50" s="7">
        <f>VLOOKUP(表1[[#This Row],[考生编号]],[1]Sheet1!$C:$O,12,FALSE)</f>
        <v>69</v>
      </c>
      <c r="M50" s="7">
        <f>VLOOKUP(表1[[#This Row],[考生编号]],[1]Sheet1!$C:$O,13,FALSE)</f>
        <v>125</v>
      </c>
      <c r="N50" s="7">
        <v>368</v>
      </c>
      <c r="O50" s="9">
        <v>39.667</v>
      </c>
      <c r="P50" s="9">
        <v>39</v>
      </c>
      <c r="Q50" s="9">
        <v>99.333</v>
      </c>
      <c r="R50" s="9">
        <f t="shared" si="2"/>
        <v>178</v>
      </c>
      <c r="S50" s="9">
        <f t="shared" si="3"/>
        <v>546</v>
      </c>
      <c r="T50" s="2" t="s">
        <v>22</v>
      </c>
      <c r="U50" s="2">
        <v>49</v>
      </c>
    </row>
    <row r="51" s="2" customFormat="1" hidden="1" customHeight="1" spans="2:21">
      <c r="B51" s="6" t="s">
        <v>119</v>
      </c>
      <c r="C51" s="7" t="s">
        <v>120</v>
      </c>
      <c r="D51" s="7" t="str">
        <f>VLOOKUP(表1[[#This Row],[考生编号]],[1]Sheet1!$C:$O,4,FALSE)</f>
        <v>女</v>
      </c>
      <c r="E51" s="7" t="str">
        <f>VLOOKUP(表1[[#This Row],[考生编号]],[1]Sheet1!$C:$O,5,FALSE)</f>
        <v>武汉大学</v>
      </c>
      <c r="F51" s="7" t="str">
        <f>VLOOKUP(表1[[#This Row],[考生编号]],[1]Sheet1!$C:$O,6,FALSE)</f>
        <v>电气工程及其自动化</v>
      </c>
      <c r="G51" s="7" t="str">
        <f>VLOOKUP(表1[[#This Row],[考生编号]],[1]Sheet1!$C:$O,7,FALSE)</f>
        <v>201806</v>
      </c>
      <c r="H51" s="7" t="str">
        <f>VLOOKUP(表1[[#This Row],[考生编号]],[1]Sheet1!$C:$O,8,FALSE)</f>
        <v>13163282797</v>
      </c>
      <c r="I51" s="7" t="str">
        <f>VLOOKUP(表1[[#This Row],[考生编号]],[1]Sheet1!$C:$O,9,FALSE)</f>
        <v>1198871947@qq.com</v>
      </c>
      <c r="J51" s="7">
        <f>VLOOKUP(表1[[#This Row],[考生编号]],[1]Sheet1!$C:$O,10,FALSE)</f>
        <v>68</v>
      </c>
      <c r="K51" s="7">
        <f>VLOOKUP(表1[[#This Row],[考生编号]],[1]Sheet1!$C:$O,11,FALSE)</f>
        <v>134</v>
      </c>
      <c r="L51" s="7">
        <f>VLOOKUP(表1[[#This Row],[考生编号]],[1]Sheet1!$C:$O,12,FALSE)</f>
        <v>59</v>
      </c>
      <c r="M51" s="7">
        <f>VLOOKUP(表1[[#This Row],[考生编号]],[1]Sheet1!$C:$O,13,FALSE)</f>
        <v>108</v>
      </c>
      <c r="N51" s="7">
        <v>369</v>
      </c>
      <c r="O51" s="9">
        <v>36.667</v>
      </c>
      <c r="P51" s="9">
        <v>35.833</v>
      </c>
      <c r="Q51" s="9">
        <v>104.333</v>
      </c>
      <c r="R51" s="9">
        <f t="shared" si="2"/>
        <v>176.83</v>
      </c>
      <c r="S51" s="9">
        <f t="shared" si="3"/>
        <v>545.83</v>
      </c>
      <c r="T51" s="2" t="s">
        <v>22</v>
      </c>
      <c r="U51" s="2">
        <v>50</v>
      </c>
    </row>
    <row r="52" s="2" customFormat="1" customHeight="1" spans="2:21">
      <c r="B52" s="6" t="s">
        <v>121</v>
      </c>
      <c r="C52" s="7" t="s">
        <v>122</v>
      </c>
      <c r="D52" s="7" t="str">
        <f>VLOOKUP(表1[[#This Row],[考生编号]],[1]Sheet1!$C:$O,4,FALSE)</f>
        <v>女</v>
      </c>
      <c r="E52" s="7" t="str">
        <f>VLOOKUP(表1[[#This Row],[考生编号]],[1]Sheet1!$C:$O,5,FALSE)</f>
        <v>广东工业大学</v>
      </c>
      <c r="F52" s="7" t="str">
        <f>VLOOKUP(表1[[#This Row],[考生编号]],[1]Sheet1!$C:$O,6,FALSE)</f>
        <v>电子科学与技术</v>
      </c>
      <c r="G52" s="7" t="str">
        <f>VLOOKUP(表1[[#This Row],[考生编号]],[1]Sheet1!$C:$O,7,FALSE)</f>
        <v>202107</v>
      </c>
      <c r="H52" s="7" t="str">
        <f>VLOOKUP(表1[[#This Row],[考生编号]],[1]Sheet1!$C:$O,8,FALSE)</f>
        <v>13713506977</v>
      </c>
      <c r="I52" s="7" t="str">
        <f>VLOOKUP(表1[[#This Row],[考生编号]],[1]Sheet1!$C:$O,9,FALSE)</f>
        <v>1042252331@qq.com</v>
      </c>
      <c r="J52" s="7">
        <f>VLOOKUP(表1[[#This Row],[考生编号]],[1]Sheet1!$C:$O,10,FALSE)</f>
        <v>75</v>
      </c>
      <c r="K52" s="7">
        <f>VLOOKUP(表1[[#This Row],[考生编号]],[1]Sheet1!$C:$O,11,FALSE)</f>
        <v>87</v>
      </c>
      <c r="L52" s="7">
        <f>VLOOKUP(表1[[#This Row],[考生编号]],[1]Sheet1!$C:$O,12,FALSE)</f>
        <v>68</v>
      </c>
      <c r="M52" s="7">
        <f>VLOOKUP(表1[[#This Row],[考生编号]],[1]Sheet1!$C:$O,13,FALSE)</f>
        <v>114</v>
      </c>
      <c r="N52" s="7">
        <v>344</v>
      </c>
      <c r="O52" s="9">
        <v>44.333</v>
      </c>
      <c r="P52" s="9">
        <v>45</v>
      </c>
      <c r="Q52" s="9">
        <v>111.333</v>
      </c>
      <c r="R52" s="9">
        <f t="shared" si="2"/>
        <v>200.67</v>
      </c>
      <c r="S52" s="9">
        <f t="shared" si="3"/>
        <v>544.67</v>
      </c>
      <c r="T52" s="2" t="s">
        <v>22</v>
      </c>
      <c r="U52" s="2">
        <v>51</v>
      </c>
    </row>
    <row r="53" s="2" customFormat="1" customHeight="1" spans="2:21">
      <c r="B53" s="6" t="s">
        <v>123</v>
      </c>
      <c r="C53" s="7" t="s">
        <v>124</v>
      </c>
      <c r="D53" s="7" t="str">
        <f>VLOOKUP(表1[[#This Row],[考生编号]],[1]Sheet1!$C:$O,4,FALSE)</f>
        <v>男</v>
      </c>
      <c r="E53" s="7" t="str">
        <f>VLOOKUP(表1[[#This Row],[考生编号]],[1]Sheet1!$C:$O,5,FALSE)</f>
        <v>广州大学</v>
      </c>
      <c r="F53" s="7" t="str">
        <f>VLOOKUP(表1[[#This Row],[考生编号]],[1]Sheet1!$C:$O,6,FALSE)</f>
        <v>物联网工程</v>
      </c>
      <c r="G53" s="7" t="str">
        <f>VLOOKUP(表1[[#This Row],[考生编号]],[1]Sheet1!$C:$O,7,FALSE)</f>
        <v>202107</v>
      </c>
      <c r="H53" s="7" t="str">
        <f>VLOOKUP(表1[[#This Row],[考生编号]],[1]Sheet1!$C:$O,8,FALSE)</f>
        <v>18576205250</v>
      </c>
      <c r="I53" s="7" t="str">
        <f>VLOOKUP(表1[[#This Row],[考生编号]],[1]Sheet1!$C:$O,9,FALSE)</f>
        <v>378835443@qq.com</v>
      </c>
      <c r="J53" s="7">
        <f>VLOOKUP(表1[[#This Row],[考生编号]],[1]Sheet1!$C:$O,10,FALSE)</f>
        <v>71</v>
      </c>
      <c r="K53" s="7">
        <f>VLOOKUP(表1[[#This Row],[考生编号]],[1]Sheet1!$C:$O,11,FALSE)</f>
        <v>107</v>
      </c>
      <c r="L53" s="7">
        <f>VLOOKUP(表1[[#This Row],[考生编号]],[1]Sheet1!$C:$O,12,FALSE)</f>
        <v>71</v>
      </c>
      <c r="M53" s="7">
        <f>VLOOKUP(表1[[#This Row],[考生编号]],[1]Sheet1!$C:$O,13,FALSE)</f>
        <v>106</v>
      </c>
      <c r="N53" s="7">
        <v>355</v>
      </c>
      <c r="O53" s="9">
        <v>41.667</v>
      </c>
      <c r="P53" s="9">
        <v>45</v>
      </c>
      <c r="Q53" s="9">
        <v>102.667</v>
      </c>
      <c r="R53" s="9">
        <f t="shared" si="2"/>
        <v>189.33</v>
      </c>
      <c r="S53" s="9">
        <f t="shared" si="3"/>
        <v>544.33</v>
      </c>
      <c r="T53" s="2" t="s">
        <v>22</v>
      </c>
      <c r="U53" s="2">
        <v>52</v>
      </c>
    </row>
    <row r="54" s="2" customFormat="1" customHeight="1" spans="2:21">
      <c r="B54" s="6" t="s">
        <v>125</v>
      </c>
      <c r="C54" s="7" t="s">
        <v>126</v>
      </c>
      <c r="D54" s="7" t="str">
        <f>VLOOKUP(表1[[#This Row],[考生编号]],[1]Sheet1!$C:$O,4,FALSE)</f>
        <v>男</v>
      </c>
      <c r="E54" s="7" t="str">
        <f>VLOOKUP(表1[[#This Row],[考生编号]],[1]Sheet1!$C:$O,5,FALSE)</f>
        <v>深圳大学</v>
      </c>
      <c r="F54" s="7" t="str">
        <f>VLOOKUP(表1[[#This Row],[考生编号]],[1]Sheet1!$C:$O,6,FALSE)</f>
        <v>通信工程</v>
      </c>
      <c r="G54" s="7" t="str">
        <f>VLOOKUP(表1[[#This Row],[考生编号]],[1]Sheet1!$C:$O,7,FALSE)</f>
        <v>202107</v>
      </c>
      <c r="H54" s="7" t="str">
        <f>VLOOKUP(表1[[#This Row],[考生编号]],[1]Sheet1!$C:$O,8,FALSE)</f>
        <v>18027739861</v>
      </c>
      <c r="I54" s="7" t="str">
        <f>VLOOKUP(表1[[#This Row],[考生编号]],[1]Sheet1!$C:$O,9,FALSE)</f>
        <v>852209023@qq.com</v>
      </c>
      <c r="J54" s="7">
        <f>VLOOKUP(表1[[#This Row],[考生编号]],[1]Sheet1!$C:$O,10,FALSE)</f>
        <v>71</v>
      </c>
      <c r="K54" s="7">
        <f>VLOOKUP(表1[[#This Row],[考生编号]],[1]Sheet1!$C:$O,11,FALSE)</f>
        <v>111</v>
      </c>
      <c r="L54" s="7">
        <f>VLOOKUP(表1[[#This Row],[考生编号]],[1]Sheet1!$C:$O,12,FALSE)</f>
        <v>73</v>
      </c>
      <c r="M54" s="7">
        <f>VLOOKUP(表1[[#This Row],[考生编号]],[1]Sheet1!$C:$O,13,FALSE)</f>
        <v>113</v>
      </c>
      <c r="N54" s="7">
        <v>368</v>
      </c>
      <c r="O54" s="9">
        <v>39.333</v>
      </c>
      <c r="P54" s="9">
        <v>39</v>
      </c>
      <c r="Q54" s="9">
        <v>98</v>
      </c>
      <c r="R54" s="9">
        <f t="shared" si="2"/>
        <v>176.33</v>
      </c>
      <c r="S54" s="9">
        <f t="shared" si="3"/>
        <v>544.33</v>
      </c>
      <c r="T54" s="2" t="s">
        <v>22</v>
      </c>
      <c r="U54" s="2">
        <v>53</v>
      </c>
    </row>
    <row r="55" s="2" customFormat="1" hidden="1" customHeight="1" spans="2:21">
      <c r="B55" s="6" t="s">
        <v>127</v>
      </c>
      <c r="C55" s="7" t="s">
        <v>128</v>
      </c>
      <c r="D55" s="7" t="str">
        <f>VLOOKUP(表1[[#This Row],[考生编号]],[1]Sheet1!$C:$O,4,FALSE)</f>
        <v>男</v>
      </c>
      <c r="E55" s="7" t="str">
        <f>VLOOKUP(表1[[#This Row],[考生编号]],[1]Sheet1!$C:$O,5,FALSE)</f>
        <v>重庆邮电大学</v>
      </c>
      <c r="F55" s="7" t="str">
        <f>VLOOKUP(表1[[#This Row],[考生编号]],[1]Sheet1!$C:$O,6,FALSE)</f>
        <v>软件工程</v>
      </c>
      <c r="G55" s="7" t="str">
        <f>VLOOKUP(表1[[#This Row],[考生编号]],[1]Sheet1!$C:$O,7,FALSE)</f>
        <v>202006</v>
      </c>
      <c r="H55" s="7" t="str">
        <f>VLOOKUP(表1[[#This Row],[考生编号]],[1]Sheet1!$C:$O,8,FALSE)</f>
        <v>13212375848</v>
      </c>
      <c r="I55" s="7" t="str">
        <f>VLOOKUP(表1[[#This Row],[考生编号]],[1]Sheet1!$C:$O,9,FALSE)</f>
        <v>peng.botao@aliyun.com</v>
      </c>
      <c r="J55" s="7">
        <f>VLOOKUP(表1[[#This Row],[考生编号]],[1]Sheet1!$C:$O,10,FALSE)</f>
        <v>78</v>
      </c>
      <c r="K55" s="7">
        <f>VLOOKUP(表1[[#This Row],[考生编号]],[1]Sheet1!$C:$O,11,FALSE)</f>
        <v>103</v>
      </c>
      <c r="L55" s="7">
        <f>VLOOKUP(表1[[#This Row],[考生编号]],[1]Sheet1!$C:$O,12,FALSE)</f>
        <v>84</v>
      </c>
      <c r="M55" s="7">
        <f>VLOOKUP(表1[[#This Row],[考生编号]],[1]Sheet1!$C:$O,13,FALSE)</f>
        <v>71</v>
      </c>
      <c r="N55" s="7">
        <v>336</v>
      </c>
      <c r="O55" s="9">
        <v>46.333</v>
      </c>
      <c r="P55" s="9">
        <v>48.667</v>
      </c>
      <c r="Q55" s="9">
        <v>112.667</v>
      </c>
      <c r="R55" s="9">
        <f t="shared" si="2"/>
        <v>207.67</v>
      </c>
      <c r="S55" s="9">
        <f t="shared" si="3"/>
        <v>543.67</v>
      </c>
      <c r="T55" s="2" t="s">
        <v>22</v>
      </c>
      <c r="U55" s="2">
        <v>54</v>
      </c>
    </row>
    <row r="56" s="2" customFormat="1" hidden="1" customHeight="1" spans="2:21">
      <c r="B56" s="6" t="s">
        <v>129</v>
      </c>
      <c r="C56" s="7" t="s">
        <v>130</v>
      </c>
      <c r="D56" s="7" t="str">
        <f>VLOOKUP(表1[[#This Row],[考生编号]],[1]Sheet1!$C:$O,4,FALSE)</f>
        <v>男</v>
      </c>
      <c r="E56" s="7" t="str">
        <f>VLOOKUP(表1[[#This Row],[考生编号]],[1]Sheet1!$C:$O,5,FALSE)</f>
        <v>东莞理工学院</v>
      </c>
      <c r="F56" s="7" t="str">
        <f>VLOOKUP(表1[[#This Row],[考生编号]],[1]Sheet1!$C:$O,6,FALSE)</f>
        <v>软件工程</v>
      </c>
      <c r="G56" s="7" t="str">
        <f>VLOOKUP(表1[[#This Row],[考生编号]],[1]Sheet1!$C:$O,7,FALSE)</f>
        <v>202006</v>
      </c>
      <c r="H56" s="7" t="str">
        <f>VLOOKUP(表1[[#This Row],[考生编号]],[1]Sheet1!$C:$O,8,FALSE)</f>
        <v>15625713478</v>
      </c>
      <c r="I56" s="7" t="str">
        <f>VLOOKUP(表1[[#This Row],[考生编号]],[1]Sheet1!$C:$O,9,FALSE)</f>
        <v>190260924@qq.com</v>
      </c>
      <c r="J56" s="7">
        <f>VLOOKUP(表1[[#This Row],[考生编号]],[1]Sheet1!$C:$O,10,FALSE)</f>
        <v>69</v>
      </c>
      <c r="K56" s="7">
        <f>VLOOKUP(表1[[#This Row],[考生编号]],[1]Sheet1!$C:$O,11,FALSE)</f>
        <v>84</v>
      </c>
      <c r="L56" s="7">
        <f>VLOOKUP(表1[[#This Row],[考生编号]],[1]Sheet1!$C:$O,12,FALSE)</f>
        <v>62</v>
      </c>
      <c r="M56" s="7">
        <f>VLOOKUP(表1[[#This Row],[考生编号]],[1]Sheet1!$C:$O,13,FALSE)</f>
        <v>130</v>
      </c>
      <c r="N56" s="7">
        <v>345</v>
      </c>
      <c r="O56" s="9">
        <v>45</v>
      </c>
      <c r="P56" s="9">
        <v>42</v>
      </c>
      <c r="Q56" s="9">
        <v>111.667</v>
      </c>
      <c r="R56" s="9">
        <f t="shared" si="2"/>
        <v>198.67</v>
      </c>
      <c r="S56" s="9">
        <f t="shared" si="3"/>
        <v>543.67</v>
      </c>
      <c r="T56" s="2" t="s">
        <v>22</v>
      </c>
      <c r="U56" s="2">
        <v>55</v>
      </c>
    </row>
    <row r="57" s="2" customFormat="1" hidden="1" customHeight="1" spans="2:21">
      <c r="B57" s="6" t="s">
        <v>131</v>
      </c>
      <c r="C57" s="7" t="s">
        <v>132</v>
      </c>
      <c r="D57" s="7" t="str">
        <f>VLOOKUP(表1[[#This Row],[考生编号]],[1]Sheet1!$C:$O,4,FALSE)</f>
        <v>男</v>
      </c>
      <c r="E57" s="7" t="str">
        <f>VLOOKUP(表1[[#This Row],[考生编号]],[1]Sheet1!$C:$O,5,FALSE)</f>
        <v>江西财经大学</v>
      </c>
      <c r="F57" s="7" t="str">
        <f>VLOOKUP(表1[[#This Row],[考生编号]],[1]Sheet1!$C:$O,6,FALSE)</f>
        <v>软件工程</v>
      </c>
      <c r="G57" s="7" t="str">
        <f>VLOOKUP(表1[[#This Row],[考生编号]],[1]Sheet1!$C:$O,7,FALSE)</f>
        <v>201807</v>
      </c>
      <c r="H57" s="7" t="str">
        <f>VLOOKUP(表1[[#This Row],[考生编号]],[1]Sheet1!$C:$O,8,FALSE)</f>
        <v>15797957511</v>
      </c>
      <c r="I57" s="7" t="str">
        <f>VLOOKUP(表1[[#This Row],[考生编号]],[1]Sheet1!$C:$O,9,FALSE)</f>
        <v>1532595076@qq.com</v>
      </c>
      <c r="J57" s="7">
        <f>VLOOKUP(表1[[#This Row],[考生编号]],[1]Sheet1!$C:$O,10,FALSE)</f>
        <v>70</v>
      </c>
      <c r="K57" s="7">
        <f>VLOOKUP(表1[[#This Row],[考生编号]],[1]Sheet1!$C:$O,11,FALSE)</f>
        <v>117</v>
      </c>
      <c r="L57" s="7">
        <f>VLOOKUP(表1[[#This Row],[考生编号]],[1]Sheet1!$C:$O,12,FALSE)</f>
        <v>54</v>
      </c>
      <c r="M57" s="7">
        <f>VLOOKUP(表1[[#This Row],[考生编号]],[1]Sheet1!$C:$O,13,FALSE)</f>
        <v>117</v>
      </c>
      <c r="N57" s="7">
        <v>358</v>
      </c>
      <c r="O57" s="9">
        <v>42.667</v>
      </c>
      <c r="P57" s="9">
        <v>38.333</v>
      </c>
      <c r="Q57" s="9">
        <v>104.333</v>
      </c>
      <c r="R57" s="9">
        <f t="shared" si="2"/>
        <v>185.33</v>
      </c>
      <c r="S57" s="9">
        <f t="shared" si="3"/>
        <v>543.33</v>
      </c>
      <c r="T57" s="2" t="s">
        <v>22</v>
      </c>
      <c r="U57" s="2">
        <v>56</v>
      </c>
    </row>
    <row r="58" s="2" customFormat="1" hidden="1" customHeight="1" spans="2:21">
      <c r="B58" s="6" t="s">
        <v>133</v>
      </c>
      <c r="C58" s="7" t="s">
        <v>134</v>
      </c>
      <c r="D58" s="7" t="str">
        <f>VLOOKUP(表1[[#This Row],[考生编号]],[1]Sheet1!$C:$O,4,FALSE)</f>
        <v>男</v>
      </c>
      <c r="E58" s="7" t="str">
        <f>VLOOKUP(表1[[#This Row],[考生编号]],[1]Sheet1!$C:$O,5,FALSE)</f>
        <v>西安电子科技大学</v>
      </c>
      <c r="F58" s="7" t="str">
        <f>VLOOKUP(表1[[#This Row],[考生编号]],[1]Sheet1!$C:$O,6,FALSE)</f>
        <v>数学与应用数学</v>
      </c>
      <c r="G58" s="7" t="str">
        <f>VLOOKUP(表1[[#This Row],[考生编号]],[1]Sheet1!$C:$O,7,FALSE)</f>
        <v>202006</v>
      </c>
      <c r="H58" s="7" t="str">
        <f>VLOOKUP(表1[[#This Row],[考生编号]],[1]Sheet1!$C:$O,8,FALSE)</f>
        <v>13480964675</v>
      </c>
      <c r="I58" s="7" t="str">
        <f>VLOOKUP(表1[[#This Row],[考生编号]],[1]Sheet1!$C:$O,9,FALSE)</f>
        <v>351360698@qq.com</v>
      </c>
      <c r="J58" s="7">
        <f>VLOOKUP(表1[[#This Row],[考生编号]],[1]Sheet1!$C:$O,10,FALSE)</f>
        <v>65</v>
      </c>
      <c r="K58" s="7">
        <f>VLOOKUP(表1[[#This Row],[考生编号]],[1]Sheet1!$C:$O,11,FALSE)</f>
        <v>90</v>
      </c>
      <c r="L58" s="7">
        <f>VLOOKUP(表1[[#This Row],[考生编号]],[1]Sheet1!$C:$O,12,FALSE)</f>
        <v>73</v>
      </c>
      <c r="M58" s="7">
        <f>VLOOKUP(表1[[#This Row],[考生编号]],[1]Sheet1!$C:$O,13,FALSE)</f>
        <v>123</v>
      </c>
      <c r="N58" s="7">
        <v>351</v>
      </c>
      <c r="O58" s="9">
        <v>42.667</v>
      </c>
      <c r="P58" s="9">
        <v>44</v>
      </c>
      <c r="Q58" s="9">
        <v>105</v>
      </c>
      <c r="R58" s="9">
        <f t="shared" si="2"/>
        <v>191.67</v>
      </c>
      <c r="S58" s="9">
        <f t="shared" si="3"/>
        <v>542.67</v>
      </c>
      <c r="T58" s="2" t="s">
        <v>22</v>
      </c>
      <c r="U58" s="2">
        <v>57</v>
      </c>
    </row>
    <row r="59" s="2" customFormat="1" hidden="1" customHeight="1" spans="2:21">
      <c r="B59" s="6" t="s">
        <v>135</v>
      </c>
      <c r="C59" s="7" t="s">
        <v>136</v>
      </c>
      <c r="D59" s="7" t="str">
        <f>VLOOKUP(表1[[#This Row],[考生编号]],[1]Sheet1!$C:$O,4,FALSE)</f>
        <v>男</v>
      </c>
      <c r="E59" s="7" t="str">
        <f>VLOOKUP(表1[[#This Row],[考生编号]],[1]Sheet1!$C:$O,5,FALSE)</f>
        <v>中国海洋大学</v>
      </c>
      <c r="F59" s="7" t="str">
        <f>VLOOKUP(表1[[#This Row],[考生编号]],[1]Sheet1!$C:$O,6,FALSE)</f>
        <v>港口航道与海岸工程</v>
      </c>
      <c r="G59" s="7" t="str">
        <f>VLOOKUP(表1[[#This Row],[考生编号]],[1]Sheet1!$C:$O,7,FALSE)</f>
        <v>201806</v>
      </c>
      <c r="H59" s="7" t="str">
        <f>VLOOKUP(表1[[#This Row],[考生编号]],[1]Sheet1!$C:$O,8,FALSE)</f>
        <v>17526697760</v>
      </c>
      <c r="I59" s="7" t="str">
        <f>VLOOKUP(表1[[#This Row],[考生编号]],[1]Sheet1!$C:$O,9,FALSE)</f>
        <v>2923539671@qq.com</v>
      </c>
      <c r="J59" s="7">
        <f>VLOOKUP(表1[[#This Row],[考生编号]],[1]Sheet1!$C:$O,10,FALSE)</f>
        <v>75</v>
      </c>
      <c r="K59" s="7">
        <f>VLOOKUP(表1[[#This Row],[考生编号]],[1]Sheet1!$C:$O,11,FALSE)</f>
        <v>114</v>
      </c>
      <c r="L59" s="7">
        <f>VLOOKUP(表1[[#This Row],[考生编号]],[1]Sheet1!$C:$O,12,FALSE)</f>
        <v>61</v>
      </c>
      <c r="M59" s="7">
        <f>VLOOKUP(表1[[#This Row],[考生编号]],[1]Sheet1!$C:$O,13,FALSE)</f>
        <v>114</v>
      </c>
      <c r="N59" s="7">
        <v>364</v>
      </c>
      <c r="O59" s="9">
        <v>37.667</v>
      </c>
      <c r="P59" s="9">
        <v>41.333</v>
      </c>
      <c r="Q59" s="9">
        <v>99.667</v>
      </c>
      <c r="R59" s="9">
        <f t="shared" si="2"/>
        <v>178.67</v>
      </c>
      <c r="S59" s="9">
        <f t="shared" si="3"/>
        <v>542.67</v>
      </c>
      <c r="T59" s="2" t="s">
        <v>22</v>
      </c>
      <c r="U59" s="2">
        <v>58</v>
      </c>
    </row>
    <row r="60" s="2" customFormat="1" customHeight="1" spans="2:21">
      <c r="B60" s="6" t="s">
        <v>137</v>
      </c>
      <c r="C60" s="7" t="s">
        <v>138</v>
      </c>
      <c r="D60" s="7" t="str">
        <f>VLOOKUP(表1[[#This Row],[考生编号]],[1]Sheet1!$C:$O,4,FALSE)</f>
        <v>男</v>
      </c>
      <c r="E60" s="7" t="str">
        <f>VLOOKUP(表1[[#This Row],[考生编号]],[1]Sheet1!$C:$O,5,FALSE)</f>
        <v>江西财经大学</v>
      </c>
      <c r="F60" s="7" t="str">
        <f>VLOOKUP(表1[[#This Row],[考生编号]],[1]Sheet1!$C:$O,6,FALSE)</f>
        <v>软件工程</v>
      </c>
      <c r="G60" s="7" t="str">
        <f>VLOOKUP(表1[[#This Row],[考生编号]],[1]Sheet1!$C:$O,7,FALSE)</f>
        <v>202107</v>
      </c>
      <c r="H60" s="7" t="str">
        <f>VLOOKUP(表1[[#This Row],[考生编号]],[1]Sheet1!$C:$O,8,FALSE)</f>
        <v>18770002915</v>
      </c>
      <c r="I60" s="7" t="str">
        <f>VLOOKUP(表1[[#This Row],[考生编号]],[1]Sheet1!$C:$O,9,FALSE)</f>
        <v>2644958629@qq.com</v>
      </c>
      <c r="J60" s="7">
        <f>VLOOKUP(表1[[#This Row],[考生编号]],[1]Sheet1!$C:$O,10,FALSE)</f>
        <v>76</v>
      </c>
      <c r="K60" s="7">
        <f>VLOOKUP(表1[[#This Row],[考生编号]],[1]Sheet1!$C:$O,11,FALSE)</f>
        <v>106</v>
      </c>
      <c r="L60" s="7">
        <f>VLOOKUP(表1[[#This Row],[考生编号]],[1]Sheet1!$C:$O,12,FALSE)</f>
        <v>57</v>
      </c>
      <c r="M60" s="7">
        <f>VLOOKUP(表1[[#This Row],[考生编号]],[1]Sheet1!$C:$O,13,FALSE)</f>
        <v>135</v>
      </c>
      <c r="N60" s="7">
        <v>374</v>
      </c>
      <c r="O60" s="9">
        <v>37.667</v>
      </c>
      <c r="P60" s="9">
        <v>38.667</v>
      </c>
      <c r="Q60" s="9">
        <v>92</v>
      </c>
      <c r="R60" s="9">
        <f t="shared" si="2"/>
        <v>168.33</v>
      </c>
      <c r="S60" s="9">
        <f t="shared" si="3"/>
        <v>542.33</v>
      </c>
      <c r="T60" s="2" t="s">
        <v>22</v>
      </c>
      <c r="U60" s="2">
        <v>59</v>
      </c>
    </row>
    <row r="61" s="2" customFormat="1" hidden="1" customHeight="1" spans="2:21">
      <c r="B61" s="6" t="s">
        <v>139</v>
      </c>
      <c r="C61" s="7" t="s">
        <v>140</v>
      </c>
      <c r="D61" s="7" t="str">
        <f>VLOOKUP(表1[[#This Row],[考生编号]],[1]Sheet1!$C:$O,4,FALSE)</f>
        <v>男</v>
      </c>
      <c r="E61" s="7" t="str">
        <f>VLOOKUP(表1[[#This Row],[考生编号]],[1]Sheet1!$C:$O,5,FALSE)</f>
        <v>广州大学</v>
      </c>
      <c r="F61" s="7" t="str">
        <f>VLOOKUP(表1[[#This Row],[考生编号]],[1]Sheet1!$C:$O,6,FALSE)</f>
        <v>080902</v>
      </c>
      <c r="G61" s="7" t="str">
        <f>VLOOKUP(表1[[#This Row],[考生编号]],[1]Sheet1!$C:$O,7,FALSE)</f>
        <v>202107</v>
      </c>
      <c r="H61" s="7" t="str">
        <f>VLOOKUP(表1[[#This Row],[考生编号]],[1]Sheet1!$C:$O,8,FALSE)</f>
        <v>15521066979</v>
      </c>
      <c r="I61" s="7" t="str">
        <f>VLOOKUP(表1[[#This Row],[考生编号]],[1]Sheet1!$C:$O,9,FALSE)</f>
        <v>1074550119@qq.com</v>
      </c>
      <c r="J61" s="7">
        <f>VLOOKUP(表1[[#This Row],[考生编号]],[1]Sheet1!$C:$O,10,FALSE)</f>
        <v>76</v>
      </c>
      <c r="K61" s="7">
        <f>VLOOKUP(表1[[#This Row],[考生编号]],[1]Sheet1!$C:$O,11,FALSE)</f>
        <v>82</v>
      </c>
      <c r="L61" s="7">
        <f>VLOOKUP(表1[[#This Row],[考生编号]],[1]Sheet1!$C:$O,12,FALSE)</f>
        <v>62</v>
      </c>
      <c r="M61" s="7">
        <f>VLOOKUP(表1[[#This Row],[考生编号]],[1]Sheet1!$C:$O,13,FALSE)</f>
        <v>106</v>
      </c>
      <c r="N61" s="7">
        <v>326</v>
      </c>
      <c r="O61" s="9">
        <v>49.667</v>
      </c>
      <c r="P61" s="9">
        <v>48.667</v>
      </c>
      <c r="Q61" s="9">
        <v>117.333</v>
      </c>
      <c r="R61" s="9">
        <f t="shared" si="2"/>
        <v>215.67</v>
      </c>
      <c r="S61" s="9">
        <f t="shared" si="3"/>
        <v>541.67</v>
      </c>
      <c r="T61" s="2" t="s">
        <v>22</v>
      </c>
      <c r="U61" s="2">
        <v>60</v>
      </c>
    </row>
    <row r="62" s="2" customFormat="1" customHeight="1" spans="2:21">
      <c r="B62" s="6" t="s">
        <v>141</v>
      </c>
      <c r="C62" s="7" t="s">
        <v>142</v>
      </c>
      <c r="D62" s="7" t="str">
        <f>VLOOKUP(表1[[#This Row],[考生编号]],[1]Sheet1!$C:$O,4,FALSE)</f>
        <v>女</v>
      </c>
      <c r="E62" s="7" t="str">
        <f>VLOOKUP(表1[[#This Row],[考生编号]],[1]Sheet1!$C:$O,5,FALSE)</f>
        <v>广东金融学院</v>
      </c>
      <c r="F62" s="7" t="str">
        <f>VLOOKUP(表1[[#This Row],[考生编号]],[1]Sheet1!$C:$O,6,FALSE)</f>
        <v>互联网金融</v>
      </c>
      <c r="G62" s="7" t="str">
        <f>VLOOKUP(表1[[#This Row],[考生编号]],[1]Sheet1!$C:$O,7,FALSE)</f>
        <v>202107</v>
      </c>
      <c r="H62" s="7" t="str">
        <f>VLOOKUP(表1[[#This Row],[考生编号]],[1]Sheet1!$C:$O,8,FALSE)</f>
        <v>18925305950</v>
      </c>
      <c r="I62" s="7" t="str">
        <f>VLOOKUP(表1[[#This Row],[考生编号]],[1]Sheet1!$C:$O,9,FALSE)</f>
        <v>1216811061@qq.com</v>
      </c>
      <c r="J62" s="7">
        <f>VLOOKUP(表1[[#This Row],[考生编号]],[1]Sheet1!$C:$O,10,FALSE)</f>
        <v>69</v>
      </c>
      <c r="K62" s="7">
        <f>VLOOKUP(表1[[#This Row],[考生编号]],[1]Sheet1!$C:$O,11,FALSE)</f>
        <v>90</v>
      </c>
      <c r="L62" s="7">
        <f>VLOOKUP(表1[[#This Row],[考生编号]],[1]Sheet1!$C:$O,12,FALSE)</f>
        <v>63</v>
      </c>
      <c r="M62" s="7">
        <f>VLOOKUP(表1[[#This Row],[考生编号]],[1]Sheet1!$C:$O,13,FALSE)</f>
        <v>118</v>
      </c>
      <c r="N62" s="7">
        <v>340</v>
      </c>
      <c r="O62" s="9">
        <v>46.667</v>
      </c>
      <c r="P62" s="9">
        <v>46.667</v>
      </c>
      <c r="Q62" s="9">
        <v>108</v>
      </c>
      <c r="R62" s="9">
        <f t="shared" si="2"/>
        <v>201.33</v>
      </c>
      <c r="S62" s="9">
        <f t="shared" si="3"/>
        <v>541.33</v>
      </c>
      <c r="T62" s="2" t="s">
        <v>22</v>
      </c>
      <c r="U62" s="2">
        <v>61</v>
      </c>
    </row>
    <row r="63" s="2" customFormat="1" hidden="1" customHeight="1" spans="2:21">
      <c r="B63" s="6" t="s">
        <v>143</v>
      </c>
      <c r="C63" s="7" t="s">
        <v>144</v>
      </c>
      <c r="D63" s="7" t="str">
        <f>VLOOKUP(表1[[#This Row],[考生编号]],[1]Sheet1!$C:$O,4,FALSE)</f>
        <v>男</v>
      </c>
      <c r="E63" s="7" t="str">
        <f>VLOOKUP(表1[[#This Row],[考生编号]],[1]Sheet1!$C:$O,5,FALSE)</f>
        <v>华南理工大学</v>
      </c>
      <c r="F63" s="7" t="str">
        <f>VLOOKUP(表1[[#This Row],[考生编号]],[1]Sheet1!$C:$O,6,FALSE)</f>
        <v>计算机科学与技术</v>
      </c>
      <c r="G63" s="7" t="str">
        <f>VLOOKUP(表1[[#This Row],[考生编号]],[1]Sheet1!$C:$O,7,FALSE)</f>
        <v>201907</v>
      </c>
      <c r="H63" s="7" t="str">
        <f>VLOOKUP(表1[[#This Row],[考生编号]],[1]Sheet1!$C:$O,8,FALSE)</f>
        <v>13413378977</v>
      </c>
      <c r="I63" s="7" t="str">
        <f>VLOOKUP(表1[[#This Row],[考生编号]],[1]Sheet1!$C:$O,9,FALSE)</f>
        <v>474734200@qq.com</v>
      </c>
      <c r="J63" s="7">
        <f>VLOOKUP(表1[[#This Row],[考生编号]],[1]Sheet1!$C:$O,10,FALSE)</f>
        <v>74</v>
      </c>
      <c r="K63" s="7">
        <f>VLOOKUP(表1[[#This Row],[考生编号]],[1]Sheet1!$C:$O,11,FALSE)</f>
        <v>73</v>
      </c>
      <c r="L63" s="7">
        <f>VLOOKUP(表1[[#This Row],[考生编号]],[1]Sheet1!$C:$O,12,FALSE)</f>
        <v>59</v>
      </c>
      <c r="M63" s="7">
        <f>VLOOKUP(表1[[#This Row],[考生编号]],[1]Sheet1!$C:$O,13,FALSE)</f>
        <v>128</v>
      </c>
      <c r="N63" s="7">
        <v>334</v>
      </c>
      <c r="O63" s="9">
        <v>47</v>
      </c>
      <c r="P63" s="9">
        <v>46.333</v>
      </c>
      <c r="Q63" s="9">
        <v>113.667</v>
      </c>
      <c r="R63" s="9">
        <f t="shared" si="2"/>
        <v>207</v>
      </c>
      <c r="S63" s="9">
        <f t="shared" si="3"/>
        <v>541</v>
      </c>
      <c r="T63" s="2" t="s">
        <v>22</v>
      </c>
      <c r="U63" s="2">
        <v>62</v>
      </c>
    </row>
    <row r="64" s="2" customFormat="1" hidden="1" customHeight="1" spans="2:21">
      <c r="B64" s="6" t="s">
        <v>145</v>
      </c>
      <c r="C64" s="7" t="s">
        <v>146</v>
      </c>
      <c r="D64" s="7" t="str">
        <f>VLOOKUP(表1[[#This Row],[考生编号]],[1]Sheet1!$C:$O,4,FALSE)</f>
        <v>男</v>
      </c>
      <c r="E64" s="7" t="str">
        <f>VLOOKUP(表1[[#This Row],[考生编号]],[1]Sheet1!$C:$O,5,FALSE)</f>
        <v>西南科技大学</v>
      </c>
      <c r="F64" s="7" t="str">
        <f>VLOOKUP(表1[[#This Row],[考生编号]],[1]Sheet1!$C:$O,6,FALSE)</f>
        <v>信息安全</v>
      </c>
      <c r="G64" s="7" t="str">
        <f>VLOOKUP(表1[[#This Row],[考生编号]],[1]Sheet1!$C:$O,7,FALSE)</f>
        <v>202006</v>
      </c>
      <c r="H64" s="7" t="str">
        <f>VLOOKUP(表1[[#This Row],[考生编号]],[1]Sheet1!$C:$O,8,FALSE)</f>
        <v>18681265198</v>
      </c>
      <c r="I64" s="7" t="str">
        <f>VLOOKUP(表1[[#This Row],[考生编号]],[1]Sheet1!$C:$O,9,FALSE)</f>
        <v>2900366355@qq.com</v>
      </c>
      <c r="J64" s="7">
        <f>VLOOKUP(表1[[#This Row],[考生编号]],[1]Sheet1!$C:$O,10,FALSE)</f>
        <v>66</v>
      </c>
      <c r="K64" s="7">
        <f>VLOOKUP(表1[[#This Row],[考生编号]],[1]Sheet1!$C:$O,11,FALSE)</f>
        <v>109</v>
      </c>
      <c r="L64" s="7">
        <f>VLOOKUP(表1[[#This Row],[考生编号]],[1]Sheet1!$C:$O,12,FALSE)</f>
        <v>61</v>
      </c>
      <c r="M64" s="7">
        <f>VLOOKUP(表1[[#This Row],[考生编号]],[1]Sheet1!$C:$O,13,FALSE)</f>
        <v>116</v>
      </c>
      <c r="N64" s="7">
        <v>352</v>
      </c>
      <c r="O64" s="9">
        <v>42.333</v>
      </c>
      <c r="P64" s="9">
        <v>40.667</v>
      </c>
      <c r="Q64" s="9">
        <v>105.667</v>
      </c>
      <c r="R64" s="9">
        <f t="shared" si="2"/>
        <v>188.67</v>
      </c>
      <c r="S64" s="9">
        <f t="shared" si="3"/>
        <v>540.67</v>
      </c>
      <c r="T64" s="2" t="s">
        <v>22</v>
      </c>
      <c r="U64" s="2">
        <v>63</v>
      </c>
    </row>
    <row r="65" s="2" customFormat="1" customHeight="1" spans="2:21">
      <c r="B65" s="6" t="s">
        <v>147</v>
      </c>
      <c r="C65" s="7" t="s">
        <v>148</v>
      </c>
      <c r="D65" s="7" t="str">
        <f>VLOOKUP(表1[[#This Row],[考生编号]],[1]Sheet1!$C:$O,4,FALSE)</f>
        <v>男</v>
      </c>
      <c r="E65" s="7" t="str">
        <f>VLOOKUP(表1[[#This Row],[考生编号]],[1]Sheet1!$C:$O,5,FALSE)</f>
        <v>华南农业大学</v>
      </c>
      <c r="F65" s="7" t="str">
        <f>VLOOKUP(表1[[#This Row],[考生编号]],[1]Sheet1!$C:$O,6,FALSE)</f>
        <v>计算机科学与技术</v>
      </c>
      <c r="G65" s="7" t="str">
        <f>VLOOKUP(表1[[#This Row],[考生编号]],[1]Sheet1!$C:$O,7,FALSE)</f>
        <v>202107</v>
      </c>
      <c r="H65" s="7" t="str">
        <f>VLOOKUP(表1[[#This Row],[考生编号]],[1]Sheet1!$C:$O,8,FALSE)</f>
        <v>13556139442</v>
      </c>
      <c r="I65" s="7" t="str">
        <f>VLOOKUP(表1[[#This Row],[考生编号]],[1]Sheet1!$C:$O,9,FALSE)</f>
        <v>272438442@qq.com</v>
      </c>
      <c r="J65" s="7">
        <f>VLOOKUP(表1[[#This Row],[考生编号]],[1]Sheet1!$C:$O,10,FALSE)</f>
        <v>76</v>
      </c>
      <c r="K65" s="7">
        <f>VLOOKUP(表1[[#This Row],[考生编号]],[1]Sheet1!$C:$O,11,FALSE)</f>
        <v>105</v>
      </c>
      <c r="L65" s="7">
        <f>VLOOKUP(表1[[#This Row],[考生编号]],[1]Sheet1!$C:$O,12,FALSE)</f>
        <v>71</v>
      </c>
      <c r="M65" s="7">
        <f>VLOOKUP(表1[[#This Row],[考生编号]],[1]Sheet1!$C:$O,13,FALSE)</f>
        <v>86</v>
      </c>
      <c r="N65" s="7">
        <v>338</v>
      </c>
      <c r="O65" s="9">
        <v>45.667</v>
      </c>
      <c r="P65" s="9">
        <v>45.667</v>
      </c>
      <c r="Q65" s="9">
        <v>111</v>
      </c>
      <c r="R65" s="9">
        <f t="shared" si="2"/>
        <v>202.33</v>
      </c>
      <c r="S65" s="9">
        <f t="shared" si="3"/>
        <v>540.33</v>
      </c>
      <c r="T65" s="2" t="s">
        <v>22</v>
      </c>
      <c r="U65" s="2">
        <v>64</v>
      </c>
    </row>
    <row r="66" s="2" customFormat="1" hidden="1" customHeight="1" spans="2:21">
      <c r="B66" s="6" t="s">
        <v>149</v>
      </c>
      <c r="C66" s="7" t="s">
        <v>150</v>
      </c>
      <c r="D66" s="7" t="str">
        <f>VLOOKUP(表1[[#This Row],[考生编号]],[1]Sheet1!$C:$O,4,FALSE)</f>
        <v>男</v>
      </c>
      <c r="E66" s="7" t="str">
        <f>VLOOKUP(表1[[#This Row],[考生编号]],[1]Sheet1!$C:$O,5,FALSE)</f>
        <v>深圳大学</v>
      </c>
      <c r="F66" s="7" t="str">
        <f>VLOOKUP(表1[[#This Row],[考生编号]],[1]Sheet1!$C:$O,6,FALSE)</f>
        <v>光源与照明</v>
      </c>
      <c r="G66" s="7" t="str">
        <f>VLOOKUP(表1[[#This Row],[考生编号]],[1]Sheet1!$C:$O,7,FALSE)</f>
        <v>202006</v>
      </c>
      <c r="H66" s="7" t="str">
        <f>VLOOKUP(表1[[#This Row],[考生编号]],[1]Sheet1!$C:$O,8,FALSE)</f>
        <v>13714068398</v>
      </c>
      <c r="I66" s="7" t="str">
        <f>VLOOKUP(表1[[#This Row],[考生编号]],[1]Sheet1!$C:$O,9,FALSE)</f>
        <v>296522891@qq.com</v>
      </c>
      <c r="J66" s="7">
        <f>VLOOKUP(表1[[#This Row],[考生编号]],[1]Sheet1!$C:$O,10,FALSE)</f>
        <v>78</v>
      </c>
      <c r="K66" s="7">
        <f>VLOOKUP(表1[[#This Row],[考生编号]],[1]Sheet1!$C:$O,11,FALSE)</f>
        <v>93</v>
      </c>
      <c r="L66" s="7">
        <f>VLOOKUP(表1[[#This Row],[考生编号]],[1]Sheet1!$C:$O,12,FALSE)</f>
        <v>72</v>
      </c>
      <c r="M66" s="7">
        <f>VLOOKUP(表1[[#This Row],[考生编号]],[1]Sheet1!$C:$O,13,FALSE)</f>
        <v>103</v>
      </c>
      <c r="N66" s="7">
        <v>346</v>
      </c>
      <c r="O66" s="9">
        <v>43.333</v>
      </c>
      <c r="P66" s="9">
        <v>42</v>
      </c>
      <c r="Q66" s="9">
        <v>108.333</v>
      </c>
      <c r="R66" s="9">
        <f t="shared" ref="R66:R97" si="4">ROUND(O66+P66+Q66,2)</f>
        <v>193.67</v>
      </c>
      <c r="S66" s="9">
        <f t="shared" ref="S66:S97" si="5">N66+R66</f>
        <v>539.67</v>
      </c>
      <c r="T66" s="2" t="s">
        <v>22</v>
      </c>
      <c r="U66" s="2">
        <v>65</v>
      </c>
    </row>
    <row r="67" s="2" customFormat="1" hidden="1" customHeight="1" spans="2:21">
      <c r="B67" s="6" t="s">
        <v>151</v>
      </c>
      <c r="C67" s="7" t="s">
        <v>152</v>
      </c>
      <c r="D67" s="7" t="str">
        <f>VLOOKUP(表1[[#This Row],[考生编号]],[1]Sheet1!$C:$O,4,FALSE)</f>
        <v>男</v>
      </c>
      <c r="E67" s="7" t="str">
        <f>VLOOKUP(表1[[#This Row],[考生编号]],[1]Sheet1!$C:$O,5,FALSE)</f>
        <v>武汉理工大学</v>
      </c>
      <c r="F67" s="7" t="str">
        <f>VLOOKUP(表1[[#This Row],[考生编号]],[1]Sheet1!$C:$O,6,FALSE)</f>
        <v>无机非金属材料工程</v>
      </c>
      <c r="G67" s="7" t="str">
        <f>VLOOKUP(表1[[#This Row],[考生编号]],[1]Sheet1!$C:$O,7,FALSE)</f>
        <v>202006</v>
      </c>
      <c r="H67" s="7" t="str">
        <f>VLOOKUP(表1[[#This Row],[考生编号]],[1]Sheet1!$C:$O,8,FALSE)</f>
        <v>17607118823</v>
      </c>
      <c r="I67" s="7" t="str">
        <f>VLOOKUP(表1[[#This Row],[考生编号]],[1]Sheet1!$C:$O,9,FALSE)</f>
        <v>1320016824@qq.com</v>
      </c>
      <c r="J67" s="7">
        <f>VLOOKUP(表1[[#This Row],[考生编号]],[1]Sheet1!$C:$O,10,FALSE)</f>
        <v>75</v>
      </c>
      <c r="K67" s="7">
        <f>VLOOKUP(表1[[#This Row],[考生编号]],[1]Sheet1!$C:$O,11,FALSE)</f>
        <v>90</v>
      </c>
      <c r="L67" s="7">
        <f>VLOOKUP(表1[[#This Row],[考生编号]],[1]Sheet1!$C:$O,12,FALSE)</f>
        <v>69</v>
      </c>
      <c r="M67" s="7">
        <f>VLOOKUP(表1[[#This Row],[考生编号]],[1]Sheet1!$C:$O,13,FALSE)</f>
        <v>117</v>
      </c>
      <c r="N67" s="7">
        <v>351</v>
      </c>
      <c r="O67" s="9">
        <v>42</v>
      </c>
      <c r="P67" s="9">
        <v>41.333</v>
      </c>
      <c r="Q67" s="9">
        <v>105.333</v>
      </c>
      <c r="R67" s="9">
        <f t="shared" si="4"/>
        <v>188.67</v>
      </c>
      <c r="S67" s="9">
        <f t="shared" si="5"/>
        <v>539.67</v>
      </c>
      <c r="T67" s="2" t="s">
        <v>22</v>
      </c>
      <c r="U67" s="2">
        <v>66</v>
      </c>
    </row>
    <row r="68" s="2" customFormat="1" customHeight="1" spans="2:21">
      <c r="B68" s="6" t="s">
        <v>153</v>
      </c>
      <c r="C68" s="7" t="s">
        <v>154</v>
      </c>
      <c r="D68" s="7" t="str">
        <f>VLOOKUP(表1[[#This Row],[考生编号]],[1]Sheet1!$C:$O,4,FALSE)</f>
        <v>男</v>
      </c>
      <c r="E68" s="7" t="str">
        <f>VLOOKUP(表1[[#This Row],[考生编号]],[1]Sheet1!$C:$O,5,FALSE)</f>
        <v>深圳大学</v>
      </c>
      <c r="F68" s="7" t="str">
        <f>VLOOKUP(表1[[#This Row],[考生编号]],[1]Sheet1!$C:$O,6,FALSE)</f>
        <v>信息与计算科学</v>
      </c>
      <c r="G68" s="7" t="str">
        <f>VLOOKUP(表1[[#This Row],[考生编号]],[1]Sheet1!$C:$O,7,FALSE)</f>
        <v>202107</v>
      </c>
      <c r="H68" s="7" t="str">
        <f>VLOOKUP(表1[[#This Row],[考生编号]],[1]Sheet1!$C:$O,8,FALSE)</f>
        <v>18665970024</v>
      </c>
      <c r="I68" s="7" t="str">
        <f>VLOOKUP(表1[[#This Row],[考生编号]],[1]Sheet1!$C:$O,9,FALSE)</f>
        <v>826072272@qq.com</v>
      </c>
      <c r="J68" s="7">
        <f>VLOOKUP(表1[[#This Row],[考生编号]],[1]Sheet1!$C:$O,10,FALSE)</f>
        <v>74</v>
      </c>
      <c r="K68" s="7">
        <f>VLOOKUP(表1[[#This Row],[考生编号]],[1]Sheet1!$C:$O,11,FALSE)</f>
        <v>92</v>
      </c>
      <c r="L68" s="7">
        <f>VLOOKUP(表1[[#This Row],[考生编号]],[1]Sheet1!$C:$O,12,FALSE)</f>
        <v>59</v>
      </c>
      <c r="M68" s="7">
        <f>VLOOKUP(表1[[#This Row],[考生编号]],[1]Sheet1!$C:$O,13,FALSE)</f>
        <v>113</v>
      </c>
      <c r="N68" s="7">
        <v>338</v>
      </c>
      <c r="O68" s="9">
        <v>46</v>
      </c>
      <c r="P68" s="9">
        <v>41</v>
      </c>
      <c r="Q68" s="9">
        <v>114.333</v>
      </c>
      <c r="R68" s="9">
        <f t="shared" si="4"/>
        <v>201.33</v>
      </c>
      <c r="S68" s="9">
        <f t="shared" si="5"/>
        <v>539.33</v>
      </c>
      <c r="T68" s="2" t="s">
        <v>22</v>
      </c>
      <c r="U68" s="2">
        <v>67</v>
      </c>
    </row>
    <row r="69" s="2" customFormat="1" customHeight="1" spans="2:21">
      <c r="B69" s="6" t="s">
        <v>155</v>
      </c>
      <c r="C69" s="7" t="s">
        <v>156</v>
      </c>
      <c r="D69" s="7" t="str">
        <f>VLOOKUP(表1[[#This Row],[考生编号]],[1]Sheet1!$C:$O,4,FALSE)</f>
        <v>男</v>
      </c>
      <c r="E69" s="7" t="str">
        <f>VLOOKUP(表1[[#This Row],[考生编号]],[1]Sheet1!$C:$O,5,FALSE)</f>
        <v>重庆理工大学</v>
      </c>
      <c r="F69" s="7" t="str">
        <f>VLOOKUP(表1[[#This Row],[考生编号]],[1]Sheet1!$C:$O,6,FALSE)</f>
        <v>计算机科学与技术</v>
      </c>
      <c r="G69" s="7" t="str">
        <f>VLOOKUP(表1[[#This Row],[考生编号]],[1]Sheet1!$C:$O,7,FALSE)</f>
        <v>202106</v>
      </c>
      <c r="H69" s="7" t="str">
        <f>VLOOKUP(表1[[#This Row],[考生编号]],[1]Sheet1!$C:$O,8,FALSE)</f>
        <v>13479660891</v>
      </c>
      <c r="I69" s="7" t="str">
        <f>VLOOKUP(表1[[#This Row],[考生编号]],[1]Sheet1!$C:$O,9,FALSE)</f>
        <v>zengxinyu241@foxmail.com</v>
      </c>
      <c r="J69" s="7">
        <f>VLOOKUP(表1[[#This Row],[考生编号]],[1]Sheet1!$C:$O,10,FALSE)</f>
        <v>68</v>
      </c>
      <c r="K69" s="7">
        <f>VLOOKUP(表1[[#This Row],[考生编号]],[1]Sheet1!$C:$O,11,FALSE)</f>
        <v>108</v>
      </c>
      <c r="L69" s="7">
        <f>VLOOKUP(表1[[#This Row],[考生编号]],[1]Sheet1!$C:$O,12,FALSE)</f>
        <v>52</v>
      </c>
      <c r="M69" s="7">
        <f>VLOOKUP(表1[[#This Row],[考生编号]],[1]Sheet1!$C:$O,13,FALSE)</f>
        <v>107</v>
      </c>
      <c r="N69" s="7">
        <v>335</v>
      </c>
      <c r="O69" s="9">
        <v>46</v>
      </c>
      <c r="P69" s="9">
        <v>47.333</v>
      </c>
      <c r="Q69" s="9">
        <v>110.333</v>
      </c>
      <c r="R69" s="9">
        <f t="shared" si="4"/>
        <v>203.67</v>
      </c>
      <c r="S69" s="9">
        <f t="shared" si="5"/>
        <v>538.67</v>
      </c>
      <c r="T69" s="2" t="s">
        <v>22</v>
      </c>
      <c r="U69" s="2">
        <v>68</v>
      </c>
    </row>
    <row r="70" s="2" customFormat="1" hidden="1" customHeight="1" spans="2:21">
      <c r="B70" s="6" t="s">
        <v>157</v>
      </c>
      <c r="C70" s="7" t="s">
        <v>158</v>
      </c>
      <c r="D70" s="7" t="str">
        <f>VLOOKUP(表1[[#This Row],[考生编号]],[1]Sheet1!$C:$O,4,FALSE)</f>
        <v>男</v>
      </c>
      <c r="E70" s="7" t="str">
        <f>VLOOKUP(表1[[#This Row],[考生编号]],[1]Sheet1!$C:$O,5,FALSE)</f>
        <v>深圳大学</v>
      </c>
      <c r="F70" s="7" t="str">
        <f>VLOOKUP(表1[[#This Row],[考生编号]],[1]Sheet1!$C:$O,6,FALSE)</f>
        <v>土木工程</v>
      </c>
      <c r="G70" s="7" t="str">
        <f>VLOOKUP(表1[[#This Row],[考生编号]],[1]Sheet1!$C:$O,7,FALSE)</f>
        <v>202107</v>
      </c>
      <c r="H70" s="7" t="str">
        <f>VLOOKUP(表1[[#This Row],[考生编号]],[1]Sheet1!$C:$O,8,FALSE)</f>
        <v>18529582500</v>
      </c>
      <c r="I70" s="7" t="str">
        <f>VLOOKUP(表1[[#This Row],[考生编号]],[1]Sheet1!$C:$O,9,FALSE)</f>
        <v>1448574815@qq.com</v>
      </c>
      <c r="J70" s="7">
        <f>VLOOKUP(表1[[#This Row],[考生编号]],[1]Sheet1!$C:$O,10,FALSE)</f>
        <v>73</v>
      </c>
      <c r="K70" s="7">
        <f>VLOOKUP(表1[[#This Row],[考生编号]],[1]Sheet1!$C:$O,11,FALSE)</f>
        <v>89</v>
      </c>
      <c r="L70" s="7">
        <f>VLOOKUP(表1[[#This Row],[考生编号]],[1]Sheet1!$C:$O,12,FALSE)</f>
        <v>74</v>
      </c>
      <c r="M70" s="7">
        <f>VLOOKUP(表1[[#This Row],[考生编号]],[1]Sheet1!$C:$O,13,FALSE)</f>
        <v>117</v>
      </c>
      <c r="N70" s="7">
        <v>353</v>
      </c>
      <c r="O70" s="9">
        <v>39.667</v>
      </c>
      <c r="P70" s="9">
        <v>41.667</v>
      </c>
      <c r="Q70" s="9">
        <v>102.667</v>
      </c>
      <c r="R70" s="9">
        <f t="shared" si="4"/>
        <v>184</v>
      </c>
      <c r="S70" s="9">
        <f t="shared" si="5"/>
        <v>537</v>
      </c>
      <c r="T70" s="2" t="s">
        <v>22</v>
      </c>
      <c r="U70" s="2">
        <v>69</v>
      </c>
    </row>
    <row r="71" s="2" customFormat="1" customHeight="1" spans="2:21">
      <c r="B71" s="6" t="s">
        <v>159</v>
      </c>
      <c r="C71" s="7" t="s">
        <v>160</v>
      </c>
      <c r="D71" s="7" t="str">
        <f>VLOOKUP(表1[[#This Row],[考生编号]],[1]Sheet1!$C:$O,4,FALSE)</f>
        <v>男</v>
      </c>
      <c r="E71" s="7" t="str">
        <f>VLOOKUP(表1[[#This Row],[考生编号]],[1]Sheet1!$C:$O,5,FALSE)</f>
        <v>武汉科技大学</v>
      </c>
      <c r="F71" s="7" t="str">
        <f>VLOOKUP(表1[[#This Row],[考生编号]],[1]Sheet1!$C:$O,6,FALSE)</f>
        <v>网络工程</v>
      </c>
      <c r="G71" s="7" t="str">
        <f>VLOOKUP(表1[[#This Row],[考生编号]],[1]Sheet1!$C:$O,7,FALSE)</f>
        <v>202107</v>
      </c>
      <c r="H71" s="7" t="str">
        <f>VLOOKUP(表1[[#This Row],[考生编号]],[1]Sheet1!$C:$O,8,FALSE)</f>
        <v>18372734803</v>
      </c>
      <c r="I71" s="7" t="str">
        <f>VLOOKUP(表1[[#This Row],[考生编号]],[1]Sheet1!$C:$O,9,FALSE)</f>
        <v>1029460975@qq.com</v>
      </c>
      <c r="J71" s="7">
        <f>VLOOKUP(表1[[#This Row],[考生编号]],[1]Sheet1!$C:$O,10,FALSE)</f>
        <v>69</v>
      </c>
      <c r="K71" s="7">
        <f>VLOOKUP(表1[[#This Row],[考生编号]],[1]Sheet1!$C:$O,11,FALSE)</f>
        <v>107</v>
      </c>
      <c r="L71" s="7">
        <f>VLOOKUP(表1[[#This Row],[考生编号]],[1]Sheet1!$C:$O,12,FALSE)</f>
        <v>70</v>
      </c>
      <c r="M71" s="7">
        <f>VLOOKUP(表1[[#This Row],[考生编号]],[1]Sheet1!$C:$O,13,FALSE)</f>
        <v>100</v>
      </c>
      <c r="N71" s="7">
        <v>346</v>
      </c>
      <c r="O71" s="9">
        <v>42.333</v>
      </c>
      <c r="P71" s="9">
        <v>41.333</v>
      </c>
      <c r="Q71" s="9">
        <v>106.333</v>
      </c>
      <c r="R71" s="9">
        <f t="shared" si="4"/>
        <v>190</v>
      </c>
      <c r="S71" s="9">
        <f t="shared" si="5"/>
        <v>536</v>
      </c>
      <c r="T71" s="2" t="s">
        <v>22</v>
      </c>
      <c r="U71" s="2">
        <v>70</v>
      </c>
    </row>
    <row r="72" s="2" customFormat="1" hidden="1" customHeight="1" spans="2:21">
      <c r="B72" s="6" t="s">
        <v>161</v>
      </c>
      <c r="C72" s="7" t="s">
        <v>162</v>
      </c>
      <c r="D72" s="7" t="str">
        <f>VLOOKUP(表1[[#This Row],[考生编号]],[1]Sheet1!$C:$O,4,FALSE)</f>
        <v>男</v>
      </c>
      <c r="E72" s="7" t="str">
        <f>VLOOKUP(表1[[#This Row],[考生编号]],[1]Sheet1!$C:$O,5,FALSE)</f>
        <v>五邑大学</v>
      </c>
      <c r="F72" s="7" t="str">
        <f>VLOOKUP(表1[[#This Row],[考生编号]],[1]Sheet1!$C:$O,6,FALSE)</f>
        <v>电子信息工程</v>
      </c>
      <c r="G72" s="7" t="str">
        <f>VLOOKUP(表1[[#This Row],[考生编号]],[1]Sheet1!$C:$O,7,FALSE)</f>
        <v>201906</v>
      </c>
      <c r="H72" s="7" t="str">
        <f>VLOOKUP(表1[[#This Row],[考生编号]],[1]Sheet1!$C:$O,8,FALSE)</f>
        <v>13332936219</v>
      </c>
      <c r="I72" s="7" t="str">
        <f>VLOOKUP(表1[[#This Row],[考生编号]],[1]Sheet1!$C:$O,9,FALSE)</f>
        <v>luoqi_love@qq.com</v>
      </c>
      <c r="J72" s="7">
        <f>VLOOKUP(表1[[#This Row],[考生编号]],[1]Sheet1!$C:$O,10,FALSE)</f>
        <v>75</v>
      </c>
      <c r="K72" s="7">
        <f>VLOOKUP(表1[[#This Row],[考生编号]],[1]Sheet1!$C:$O,11,FALSE)</f>
        <v>97</v>
      </c>
      <c r="L72" s="7">
        <f>VLOOKUP(表1[[#This Row],[考生编号]],[1]Sheet1!$C:$O,12,FALSE)</f>
        <v>68</v>
      </c>
      <c r="M72" s="7">
        <f>VLOOKUP(表1[[#This Row],[考生编号]],[1]Sheet1!$C:$O,13,FALSE)</f>
        <v>107</v>
      </c>
      <c r="N72" s="7">
        <v>347</v>
      </c>
      <c r="O72" s="9">
        <v>44</v>
      </c>
      <c r="P72" s="9">
        <v>38.667</v>
      </c>
      <c r="Q72" s="9">
        <v>105.333</v>
      </c>
      <c r="R72" s="9">
        <f t="shared" si="4"/>
        <v>188</v>
      </c>
      <c r="S72" s="9">
        <f t="shared" si="5"/>
        <v>535</v>
      </c>
      <c r="T72" s="2" t="s">
        <v>22</v>
      </c>
      <c r="U72" s="2">
        <v>71</v>
      </c>
    </row>
    <row r="73" s="2" customFormat="1" hidden="1" customHeight="1" spans="2:21">
      <c r="B73" s="6" t="s">
        <v>163</v>
      </c>
      <c r="C73" s="7" t="s">
        <v>164</v>
      </c>
      <c r="D73" s="7" t="str">
        <f>VLOOKUP(表1[[#This Row],[考生编号]],[1]Sheet1!$C:$O,4,FALSE)</f>
        <v>男</v>
      </c>
      <c r="E73" s="7" t="str">
        <f>VLOOKUP(表1[[#This Row],[考生编号]],[1]Sheet1!$C:$O,5,FALSE)</f>
        <v>暨南大学</v>
      </c>
      <c r="F73" s="7" t="str">
        <f>VLOOKUP(表1[[#This Row],[考生编号]],[1]Sheet1!$C:$O,6,FALSE)</f>
        <v>电子信息工程</v>
      </c>
      <c r="G73" s="7" t="str">
        <f>VLOOKUP(表1[[#This Row],[考生编号]],[1]Sheet1!$C:$O,7,FALSE)</f>
        <v>201406</v>
      </c>
      <c r="H73" s="7" t="str">
        <f>VLOOKUP(表1[[#This Row],[考生编号]],[1]Sheet1!$C:$O,8,FALSE)</f>
        <v>15622159487</v>
      </c>
      <c r="I73" s="7" t="str">
        <f>VLOOKUP(表1[[#This Row],[考生编号]],[1]Sheet1!$C:$O,9,FALSE)</f>
        <v>532908677@qq.com</v>
      </c>
      <c r="J73" s="7">
        <f>VLOOKUP(表1[[#This Row],[考生编号]],[1]Sheet1!$C:$O,10,FALSE)</f>
        <v>73</v>
      </c>
      <c r="K73" s="7">
        <f>VLOOKUP(表1[[#This Row],[考生编号]],[1]Sheet1!$C:$O,11,FALSE)</f>
        <v>91</v>
      </c>
      <c r="L73" s="7">
        <f>VLOOKUP(表1[[#This Row],[考生编号]],[1]Sheet1!$C:$O,12,FALSE)</f>
        <v>54</v>
      </c>
      <c r="M73" s="7">
        <f>VLOOKUP(表1[[#This Row],[考生编号]],[1]Sheet1!$C:$O,13,FALSE)</f>
        <v>119</v>
      </c>
      <c r="N73" s="7">
        <v>337</v>
      </c>
      <c r="O73" s="9">
        <v>46</v>
      </c>
      <c r="P73" s="9">
        <v>44.333</v>
      </c>
      <c r="Q73" s="9">
        <v>107</v>
      </c>
      <c r="R73" s="9">
        <f t="shared" si="4"/>
        <v>197.33</v>
      </c>
      <c r="S73" s="9">
        <f t="shared" si="5"/>
        <v>534.33</v>
      </c>
      <c r="T73" s="2" t="s">
        <v>22</v>
      </c>
      <c r="U73" s="2">
        <v>72</v>
      </c>
    </row>
    <row r="74" s="2" customFormat="1" hidden="1" customHeight="1" spans="2:21">
      <c r="B74" s="6" t="s">
        <v>165</v>
      </c>
      <c r="C74" s="7" t="s">
        <v>166</v>
      </c>
      <c r="D74" s="7" t="str">
        <f>VLOOKUP(表1[[#This Row],[考生编号]],[1]Sheet1!$C:$O,4,FALSE)</f>
        <v>男</v>
      </c>
      <c r="E74" s="7" t="str">
        <f>VLOOKUP(表1[[#This Row],[考生编号]],[1]Sheet1!$C:$O,5,FALSE)</f>
        <v>北京理工大学珠海学院</v>
      </c>
      <c r="F74" s="7" t="str">
        <f>VLOOKUP(表1[[#This Row],[考生编号]],[1]Sheet1!$C:$O,6,FALSE)</f>
        <v>计算机科学与技术</v>
      </c>
      <c r="G74" s="7" t="str">
        <f>VLOOKUP(表1[[#This Row],[考生编号]],[1]Sheet1!$C:$O,7,FALSE)</f>
        <v>202006</v>
      </c>
      <c r="H74" s="7" t="str">
        <f>VLOOKUP(表1[[#This Row],[考生编号]],[1]Sheet1!$C:$O,8,FALSE)</f>
        <v>13143105608</v>
      </c>
      <c r="I74" s="7" t="str">
        <f>VLOOKUP(表1[[#This Row],[考生编号]],[1]Sheet1!$C:$O,9,FALSE)</f>
        <v>1007435023@qq.com</v>
      </c>
      <c r="J74" s="7">
        <f>VLOOKUP(表1[[#This Row],[考生编号]],[1]Sheet1!$C:$O,10,FALSE)</f>
        <v>80</v>
      </c>
      <c r="K74" s="7">
        <f>VLOOKUP(表1[[#This Row],[考生编号]],[1]Sheet1!$C:$O,11,FALSE)</f>
        <v>120</v>
      </c>
      <c r="L74" s="7">
        <f>VLOOKUP(表1[[#This Row],[考生编号]],[1]Sheet1!$C:$O,12,FALSE)</f>
        <v>66</v>
      </c>
      <c r="M74" s="7">
        <f>VLOOKUP(表1[[#This Row],[考生编号]],[1]Sheet1!$C:$O,13,FALSE)</f>
        <v>92</v>
      </c>
      <c r="N74" s="7">
        <v>358</v>
      </c>
      <c r="O74" s="9">
        <v>38.333</v>
      </c>
      <c r="P74" s="9">
        <v>39.333</v>
      </c>
      <c r="Q74" s="9">
        <v>98.667</v>
      </c>
      <c r="R74" s="9">
        <f t="shared" si="4"/>
        <v>176.33</v>
      </c>
      <c r="S74" s="9">
        <f t="shared" si="5"/>
        <v>534.33</v>
      </c>
      <c r="T74" s="2" t="s">
        <v>22</v>
      </c>
      <c r="U74" s="2">
        <v>73</v>
      </c>
    </row>
    <row r="75" s="2" customFormat="1" customHeight="1" spans="2:21">
      <c r="B75" s="6" t="s">
        <v>167</v>
      </c>
      <c r="C75" s="7" t="s">
        <v>168</v>
      </c>
      <c r="D75" s="7" t="str">
        <f>VLOOKUP(表1[[#This Row],[考生编号]],[1]Sheet1!$C:$O,4,FALSE)</f>
        <v>女</v>
      </c>
      <c r="E75" s="7" t="str">
        <f>VLOOKUP(表1[[#This Row],[考生编号]],[1]Sheet1!$C:$O,5,FALSE)</f>
        <v>重庆邮电大学</v>
      </c>
      <c r="F75" s="7" t="str">
        <f>VLOOKUP(表1[[#This Row],[考生编号]],[1]Sheet1!$C:$O,6,FALSE)</f>
        <v>信息安全</v>
      </c>
      <c r="G75" s="7" t="str">
        <f>VLOOKUP(表1[[#This Row],[考生编号]],[1]Sheet1!$C:$O,7,FALSE)</f>
        <v>202106</v>
      </c>
      <c r="H75" s="7" t="str">
        <f>VLOOKUP(表1[[#This Row],[考生编号]],[1]Sheet1!$C:$O,8,FALSE)</f>
        <v>17784456170</v>
      </c>
      <c r="I75" s="7" t="str">
        <f>VLOOKUP(表1[[#This Row],[考生编号]],[1]Sheet1!$C:$O,9,FALSE)</f>
        <v>644133598@qq.com</v>
      </c>
      <c r="J75" s="7">
        <f>VLOOKUP(表1[[#This Row],[考生编号]],[1]Sheet1!$C:$O,10,FALSE)</f>
        <v>66</v>
      </c>
      <c r="K75" s="7">
        <f>VLOOKUP(表1[[#This Row],[考生编号]],[1]Sheet1!$C:$O,11,FALSE)</f>
        <v>96</v>
      </c>
      <c r="L75" s="7">
        <f>VLOOKUP(表1[[#This Row],[考生编号]],[1]Sheet1!$C:$O,12,FALSE)</f>
        <v>65</v>
      </c>
      <c r="M75" s="7">
        <f>VLOOKUP(表1[[#This Row],[考生编号]],[1]Sheet1!$C:$O,13,FALSE)</f>
        <v>116</v>
      </c>
      <c r="N75" s="7">
        <v>343</v>
      </c>
      <c r="O75" s="9">
        <v>44.667</v>
      </c>
      <c r="P75" s="9">
        <v>40</v>
      </c>
      <c r="Q75" s="9">
        <v>105.667</v>
      </c>
      <c r="R75" s="9">
        <f t="shared" si="4"/>
        <v>190.33</v>
      </c>
      <c r="S75" s="9">
        <f t="shared" si="5"/>
        <v>533.33</v>
      </c>
      <c r="T75" s="2" t="s">
        <v>22</v>
      </c>
      <c r="U75" s="2">
        <v>74</v>
      </c>
    </row>
    <row r="76" s="2" customFormat="1" customHeight="1" spans="2:21">
      <c r="B76" s="6" t="s">
        <v>169</v>
      </c>
      <c r="C76" s="7" t="s">
        <v>170</v>
      </c>
      <c r="D76" s="7" t="str">
        <f>VLOOKUP(表1[[#This Row],[考生编号]],[1]Sheet1!$C:$O,4,FALSE)</f>
        <v>男</v>
      </c>
      <c r="E76" s="7" t="str">
        <f>VLOOKUP(表1[[#This Row],[考生编号]],[1]Sheet1!$C:$O,5,FALSE)</f>
        <v>广东工业大学</v>
      </c>
      <c r="F76" s="7" t="str">
        <f>VLOOKUP(表1[[#This Row],[考生编号]],[1]Sheet1!$C:$O,6,FALSE)</f>
        <v>电子科学与技术</v>
      </c>
      <c r="G76" s="7" t="str">
        <f>VLOOKUP(表1[[#This Row],[考生编号]],[1]Sheet1!$C:$O,7,FALSE)</f>
        <v>202107</v>
      </c>
      <c r="H76" s="7" t="str">
        <f>VLOOKUP(表1[[#This Row],[考生编号]],[1]Sheet1!$C:$O,8,FALSE)</f>
        <v>13828960339</v>
      </c>
      <c r="I76" s="7" t="str">
        <f>VLOOKUP(表1[[#This Row],[考生编号]],[1]Sheet1!$C:$O,9,FALSE)</f>
        <v>526101080@qq.com</v>
      </c>
      <c r="J76" s="7">
        <f>VLOOKUP(表1[[#This Row],[考生编号]],[1]Sheet1!$C:$O,10,FALSE)</f>
        <v>76</v>
      </c>
      <c r="K76" s="7">
        <f>VLOOKUP(表1[[#This Row],[考生编号]],[1]Sheet1!$C:$O,11,FALSE)</f>
        <v>83</v>
      </c>
      <c r="L76" s="7">
        <f>VLOOKUP(表1[[#This Row],[考生编号]],[1]Sheet1!$C:$O,12,FALSE)</f>
        <v>61</v>
      </c>
      <c r="M76" s="7">
        <f>VLOOKUP(表1[[#This Row],[考生编号]],[1]Sheet1!$C:$O,13,FALSE)</f>
        <v>107</v>
      </c>
      <c r="N76" s="7">
        <v>327</v>
      </c>
      <c r="O76" s="9">
        <v>46</v>
      </c>
      <c r="P76" s="9">
        <v>46</v>
      </c>
      <c r="Q76" s="9">
        <v>114</v>
      </c>
      <c r="R76" s="9">
        <f t="shared" si="4"/>
        <v>206</v>
      </c>
      <c r="S76" s="9">
        <f t="shared" si="5"/>
        <v>533</v>
      </c>
      <c r="T76" s="2" t="s">
        <v>22</v>
      </c>
      <c r="U76" s="2">
        <v>75</v>
      </c>
    </row>
    <row r="77" s="2" customFormat="1" customHeight="1" spans="2:21">
      <c r="B77" s="6" t="s">
        <v>171</v>
      </c>
      <c r="C77" s="7" t="s">
        <v>172</v>
      </c>
      <c r="D77" s="7" t="str">
        <f>VLOOKUP(表1[[#This Row],[考生编号]],[1]Sheet1!$C:$O,4,FALSE)</f>
        <v>男</v>
      </c>
      <c r="E77" s="7" t="str">
        <f>VLOOKUP(表1[[#This Row],[考生编号]],[1]Sheet1!$C:$O,5,FALSE)</f>
        <v>广东工业大学</v>
      </c>
      <c r="F77" s="7" t="str">
        <f>VLOOKUP(表1[[#This Row],[考生编号]],[1]Sheet1!$C:$O,6,FALSE)</f>
        <v>电子科学与技术</v>
      </c>
      <c r="G77" s="7" t="str">
        <f>VLOOKUP(表1[[#This Row],[考生编号]],[1]Sheet1!$C:$O,7,FALSE)</f>
        <v>202107</v>
      </c>
      <c r="H77" s="7" t="str">
        <f>VLOOKUP(表1[[#This Row],[考生编号]],[1]Sheet1!$C:$O,8,FALSE)</f>
        <v>13435918220</v>
      </c>
      <c r="I77" s="7" t="str">
        <f>VLOOKUP(表1[[#This Row],[考生编号]],[1]Sheet1!$C:$O,9,FALSE)</f>
        <v>azture@163.com</v>
      </c>
      <c r="J77" s="7">
        <f>VLOOKUP(表1[[#This Row],[考生编号]],[1]Sheet1!$C:$O,10,FALSE)</f>
        <v>73</v>
      </c>
      <c r="K77" s="7">
        <f>VLOOKUP(表1[[#This Row],[考生编号]],[1]Sheet1!$C:$O,11,FALSE)</f>
        <v>99</v>
      </c>
      <c r="L77" s="7">
        <f>VLOOKUP(表1[[#This Row],[考生编号]],[1]Sheet1!$C:$O,12,FALSE)</f>
        <v>63</v>
      </c>
      <c r="M77" s="7">
        <f>VLOOKUP(表1[[#This Row],[考生编号]],[1]Sheet1!$C:$O,13,FALSE)</f>
        <v>111</v>
      </c>
      <c r="N77" s="7">
        <v>346</v>
      </c>
      <c r="O77" s="9">
        <v>41.667</v>
      </c>
      <c r="P77" s="9">
        <v>40.667</v>
      </c>
      <c r="Q77" s="9">
        <v>104</v>
      </c>
      <c r="R77" s="9">
        <f t="shared" si="4"/>
        <v>186.33</v>
      </c>
      <c r="S77" s="9">
        <f t="shared" si="5"/>
        <v>532.33</v>
      </c>
      <c r="T77" s="2" t="s">
        <v>22</v>
      </c>
      <c r="U77" s="2">
        <v>76</v>
      </c>
    </row>
    <row r="78" s="2" customFormat="1" customHeight="1" spans="2:21">
      <c r="B78" s="6" t="s">
        <v>173</v>
      </c>
      <c r="C78" s="7" t="s">
        <v>174</v>
      </c>
      <c r="D78" s="7" t="str">
        <f>VLOOKUP(表1[[#This Row],[考生编号]],[1]Sheet1!$C:$O,4,FALSE)</f>
        <v>女</v>
      </c>
      <c r="E78" s="7" t="str">
        <f>VLOOKUP(表1[[#This Row],[考生编号]],[1]Sheet1!$C:$O,5,FALSE)</f>
        <v>宜宾学院</v>
      </c>
      <c r="F78" s="7" t="str">
        <f>VLOOKUP(表1[[#This Row],[考生编号]],[1]Sheet1!$C:$O,6,FALSE)</f>
        <v>计算机科学与技术</v>
      </c>
      <c r="G78" s="7" t="str">
        <f>VLOOKUP(表1[[#This Row],[考生编号]],[1]Sheet1!$C:$O,7,FALSE)</f>
        <v>202107</v>
      </c>
      <c r="H78" s="7" t="str">
        <f>VLOOKUP(表1[[#This Row],[考生编号]],[1]Sheet1!$C:$O,8,FALSE)</f>
        <v>18508430669</v>
      </c>
      <c r="I78" s="7" t="str">
        <f>VLOOKUP(表1[[#This Row],[考生编号]],[1]Sheet1!$C:$O,9,FALSE)</f>
        <v>2325018298@qq.com</v>
      </c>
      <c r="J78" s="7">
        <f>VLOOKUP(表1[[#This Row],[考生编号]],[1]Sheet1!$C:$O,10,FALSE)</f>
        <v>77</v>
      </c>
      <c r="K78" s="7">
        <f>VLOOKUP(表1[[#This Row],[考生编号]],[1]Sheet1!$C:$O,11,FALSE)</f>
        <v>74</v>
      </c>
      <c r="L78" s="7">
        <f>VLOOKUP(表1[[#This Row],[考生编号]],[1]Sheet1!$C:$O,12,FALSE)</f>
        <v>54</v>
      </c>
      <c r="M78" s="7">
        <f>VLOOKUP(表1[[#This Row],[考生编号]],[1]Sheet1!$C:$O,13,FALSE)</f>
        <v>112</v>
      </c>
      <c r="N78" s="7">
        <v>317</v>
      </c>
      <c r="O78" s="9">
        <v>49</v>
      </c>
      <c r="P78" s="9">
        <v>48.667</v>
      </c>
      <c r="Q78" s="9">
        <v>116</v>
      </c>
      <c r="R78" s="9">
        <f t="shared" si="4"/>
        <v>213.67</v>
      </c>
      <c r="S78" s="9">
        <f t="shared" si="5"/>
        <v>530.67</v>
      </c>
      <c r="T78" s="2" t="s">
        <v>22</v>
      </c>
      <c r="U78" s="2">
        <v>77</v>
      </c>
    </row>
    <row r="79" s="2" customFormat="1" hidden="1" customHeight="1" spans="2:21">
      <c r="B79" s="6" t="s">
        <v>175</v>
      </c>
      <c r="C79" s="7" t="s">
        <v>176</v>
      </c>
      <c r="D79" s="7" t="str">
        <f>VLOOKUP(表1[[#This Row],[考生编号]],[1]Sheet1!$C:$O,4,FALSE)</f>
        <v>男</v>
      </c>
      <c r="E79" s="7" t="str">
        <f>VLOOKUP(表1[[#This Row],[考生编号]],[1]Sheet1!$C:$O,5,FALSE)</f>
        <v>山东科技大学</v>
      </c>
      <c r="F79" s="7" t="str">
        <f>VLOOKUP(表1[[#This Row],[考生编号]],[1]Sheet1!$C:$O,6,FALSE)</f>
        <v>电子商务</v>
      </c>
      <c r="G79" s="7" t="str">
        <f>VLOOKUP(表1[[#This Row],[考生编号]],[1]Sheet1!$C:$O,7,FALSE)</f>
        <v>202106</v>
      </c>
      <c r="H79" s="7" t="str">
        <f>VLOOKUP(表1[[#This Row],[考生编号]],[1]Sheet1!$C:$O,8,FALSE)</f>
        <v>17860735006</v>
      </c>
      <c r="I79" s="7" t="str">
        <f>VLOOKUP(表1[[#This Row],[考生编号]],[1]Sheet1!$C:$O,9,FALSE)</f>
        <v>1577655659@qq.com</v>
      </c>
      <c r="J79" s="7">
        <f>VLOOKUP(表1[[#This Row],[考生编号]],[1]Sheet1!$C:$O,10,FALSE)</f>
        <v>76</v>
      </c>
      <c r="K79" s="7">
        <f>VLOOKUP(表1[[#This Row],[考生编号]],[1]Sheet1!$C:$O,11,FALSE)</f>
        <v>113</v>
      </c>
      <c r="L79" s="7">
        <f>VLOOKUP(表1[[#This Row],[考生编号]],[1]Sheet1!$C:$O,12,FALSE)</f>
        <v>48</v>
      </c>
      <c r="M79" s="7">
        <f>VLOOKUP(表1[[#This Row],[考生编号]],[1]Sheet1!$C:$O,13,FALSE)</f>
        <v>104</v>
      </c>
      <c r="N79" s="7">
        <v>341</v>
      </c>
      <c r="O79" s="9">
        <v>43.167</v>
      </c>
      <c r="P79" s="9">
        <v>39.667</v>
      </c>
      <c r="Q79" s="9">
        <v>106.333</v>
      </c>
      <c r="R79" s="9">
        <f t="shared" si="4"/>
        <v>189.17</v>
      </c>
      <c r="S79" s="9">
        <f t="shared" si="5"/>
        <v>530.17</v>
      </c>
      <c r="T79" s="2" t="s">
        <v>22</v>
      </c>
      <c r="U79" s="2">
        <v>78</v>
      </c>
    </row>
    <row r="80" s="2" customFormat="1" customHeight="1" spans="2:21">
      <c r="B80" s="6" t="s">
        <v>177</v>
      </c>
      <c r="C80" s="7" t="s">
        <v>178</v>
      </c>
      <c r="D80" s="7" t="str">
        <f>VLOOKUP(表1[[#This Row],[考生编号]],[1]Sheet1!$C:$O,4,FALSE)</f>
        <v>男</v>
      </c>
      <c r="E80" s="7" t="str">
        <f>VLOOKUP(表1[[#This Row],[考生编号]],[1]Sheet1!$C:$O,5,FALSE)</f>
        <v>深圳大学</v>
      </c>
      <c r="F80" s="7" t="str">
        <f>VLOOKUP(表1[[#This Row],[考生编号]],[1]Sheet1!$C:$O,6,FALSE)</f>
        <v>计算机科学与技术</v>
      </c>
      <c r="G80" s="7" t="str">
        <f>VLOOKUP(表1[[#This Row],[考生编号]],[1]Sheet1!$C:$O,7,FALSE)</f>
        <v>202107</v>
      </c>
      <c r="H80" s="7" t="str">
        <f>VLOOKUP(表1[[#This Row],[考生编号]],[1]Sheet1!$C:$O,8,FALSE)</f>
        <v>18666216848</v>
      </c>
      <c r="I80" s="7" t="str">
        <f>VLOOKUP(表1[[#This Row],[考生编号]],[1]Sheet1!$C:$O,9,FALSE)</f>
        <v>siriusPRX@163.com</v>
      </c>
      <c r="J80" s="7">
        <f>VLOOKUP(表1[[#This Row],[考生编号]],[1]Sheet1!$C:$O,10,FALSE)</f>
        <v>62</v>
      </c>
      <c r="K80" s="7">
        <f>VLOOKUP(表1[[#This Row],[考生编号]],[1]Sheet1!$C:$O,11,FALSE)</f>
        <v>98</v>
      </c>
      <c r="L80" s="7">
        <f>VLOOKUP(表1[[#This Row],[考生编号]],[1]Sheet1!$C:$O,12,FALSE)</f>
        <v>57</v>
      </c>
      <c r="M80" s="7">
        <f>VLOOKUP(表1[[#This Row],[考生编号]],[1]Sheet1!$C:$O,13,FALSE)</f>
        <v>110</v>
      </c>
      <c r="N80" s="7">
        <v>327</v>
      </c>
      <c r="O80" s="9">
        <v>45.667</v>
      </c>
      <c r="P80" s="9">
        <v>45</v>
      </c>
      <c r="Q80" s="9">
        <v>112.333</v>
      </c>
      <c r="R80" s="9">
        <f t="shared" si="4"/>
        <v>203</v>
      </c>
      <c r="S80" s="9">
        <f t="shared" si="5"/>
        <v>530</v>
      </c>
      <c r="T80" s="2" t="s">
        <v>22</v>
      </c>
      <c r="U80" s="2">
        <v>79</v>
      </c>
    </row>
    <row r="81" s="2" customFormat="1" customHeight="1" spans="2:21">
      <c r="B81" s="6" t="s">
        <v>179</v>
      </c>
      <c r="C81" s="7" t="s">
        <v>180</v>
      </c>
      <c r="D81" s="7" t="str">
        <f>VLOOKUP(表1[[#This Row],[考生编号]],[1]Sheet1!$C:$O,4,FALSE)</f>
        <v>女</v>
      </c>
      <c r="E81" s="7" t="str">
        <f>VLOOKUP(表1[[#This Row],[考生编号]],[1]Sheet1!$C:$O,5,FALSE)</f>
        <v>广州大学</v>
      </c>
      <c r="F81" s="7" t="str">
        <f>VLOOKUP(表1[[#This Row],[考生编号]],[1]Sheet1!$C:$O,6,FALSE)</f>
        <v>电子信息科学与技术</v>
      </c>
      <c r="G81" s="7" t="str">
        <f>VLOOKUP(表1[[#This Row],[考生编号]],[1]Sheet1!$C:$O,7,FALSE)</f>
        <v>202107</v>
      </c>
      <c r="H81" s="7" t="str">
        <f>VLOOKUP(表1[[#This Row],[考生编号]],[1]Sheet1!$C:$O,8,FALSE)</f>
        <v>15913066958</v>
      </c>
      <c r="I81" s="7" t="str">
        <f>VLOOKUP(表1[[#This Row],[考生编号]],[1]Sheet1!$C:$O,9,FALSE)</f>
        <v>943717377@qq.com</v>
      </c>
      <c r="J81" s="7">
        <f>VLOOKUP(表1[[#This Row],[考生编号]],[1]Sheet1!$C:$O,10,FALSE)</f>
        <v>71</v>
      </c>
      <c r="K81" s="7">
        <f>VLOOKUP(表1[[#This Row],[考生编号]],[1]Sheet1!$C:$O,11,FALSE)</f>
        <v>88</v>
      </c>
      <c r="L81" s="7">
        <f>VLOOKUP(表1[[#This Row],[考生编号]],[1]Sheet1!$C:$O,12,FALSE)</f>
        <v>73</v>
      </c>
      <c r="M81" s="7">
        <f>VLOOKUP(表1[[#This Row],[考生编号]],[1]Sheet1!$C:$O,13,FALSE)</f>
        <v>101</v>
      </c>
      <c r="N81" s="7">
        <v>333</v>
      </c>
      <c r="O81" s="9">
        <v>43.667</v>
      </c>
      <c r="P81" s="9">
        <v>44.333</v>
      </c>
      <c r="Q81" s="9">
        <v>109</v>
      </c>
      <c r="R81" s="9">
        <f t="shared" si="4"/>
        <v>197</v>
      </c>
      <c r="S81" s="9">
        <f t="shared" si="5"/>
        <v>530</v>
      </c>
      <c r="T81" s="2" t="s">
        <v>22</v>
      </c>
      <c r="U81" s="2">
        <v>80</v>
      </c>
    </row>
    <row r="82" s="2" customFormat="1" customHeight="1" spans="2:21">
      <c r="B82" s="6" t="s">
        <v>181</v>
      </c>
      <c r="C82" s="7" t="s">
        <v>182</v>
      </c>
      <c r="D82" s="7" t="str">
        <f>VLOOKUP(表1[[#This Row],[考生编号]],[1]Sheet1!$C:$O,4,FALSE)</f>
        <v>男</v>
      </c>
      <c r="E82" s="7" t="str">
        <f>VLOOKUP(表1[[#This Row],[考生编号]],[1]Sheet1!$C:$O,5,FALSE)</f>
        <v>华南师范大学</v>
      </c>
      <c r="F82" s="7" t="str">
        <f>VLOOKUP(表1[[#This Row],[考生编号]],[1]Sheet1!$C:$O,6,FALSE)</f>
        <v>计算机科学与技术</v>
      </c>
      <c r="G82" s="7" t="str">
        <f>VLOOKUP(表1[[#This Row],[考生编号]],[1]Sheet1!$C:$O,7,FALSE)</f>
        <v>202107</v>
      </c>
      <c r="H82" s="7" t="str">
        <f>VLOOKUP(表1[[#This Row],[考生编号]],[1]Sheet1!$C:$O,8,FALSE)</f>
        <v>13680304131</v>
      </c>
      <c r="I82" s="7" t="str">
        <f>VLOOKUP(表1[[#This Row],[考生编号]],[1]Sheet1!$C:$O,9,FALSE)</f>
        <v>1136447707@qq.com</v>
      </c>
      <c r="J82" s="7">
        <f>VLOOKUP(表1[[#This Row],[考生编号]],[1]Sheet1!$C:$O,10,FALSE)</f>
        <v>72</v>
      </c>
      <c r="K82" s="7">
        <f>VLOOKUP(表1[[#This Row],[考生编号]],[1]Sheet1!$C:$O,11,FALSE)</f>
        <v>92</v>
      </c>
      <c r="L82" s="7">
        <f>VLOOKUP(表1[[#This Row],[考生编号]],[1]Sheet1!$C:$O,12,FALSE)</f>
        <v>64</v>
      </c>
      <c r="M82" s="7">
        <f>VLOOKUP(表1[[#This Row],[考生编号]],[1]Sheet1!$C:$O,13,FALSE)</f>
        <v>115</v>
      </c>
      <c r="N82" s="7">
        <v>343</v>
      </c>
      <c r="O82" s="9">
        <v>39.333</v>
      </c>
      <c r="P82" s="9">
        <v>43.333</v>
      </c>
      <c r="Q82" s="9">
        <v>104.333</v>
      </c>
      <c r="R82" s="9">
        <f t="shared" si="4"/>
        <v>187</v>
      </c>
      <c r="S82" s="9">
        <f t="shared" si="5"/>
        <v>530</v>
      </c>
      <c r="T82" s="2" t="s">
        <v>22</v>
      </c>
      <c r="U82" s="2">
        <v>81</v>
      </c>
    </row>
    <row r="83" s="2" customFormat="1" customHeight="1" spans="2:21">
      <c r="B83" s="6" t="s">
        <v>183</v>
      </c>
      <c r="C83" s="7" t="s">
        <v>184</v>
      </c>
      <c r="D83" s="7" t="str">
        <f>VLOOKUP(表1[[#This Row],[考生编号]],[1]Sheet1!$C:$O,4,FALSE)</f>
        <v>男</v>
      </c>
      <c r="E83" s="7" t="str">
        <f>VLOOKUP(表1[[#This Row],[考生编号]],[1]Sheet1!$C:$O,5,FALSE)</f>
        <v>深圳大学</v>
      </c>
      <c r="F83" s="7" t="str">
        <f>VLOOKUP(表1[[#This Row],[考生编号]],[1]Sheet1!$C:$O,6,FALSE)</f>
        <v>计算机科学与技术</v>
      </c>
      <c r="G83" s="7" t="str">
        <f>VLOOKUP(表1[[#This Row],[考生编号]],[1]Sheet1!$C:$O,7,FALSE)</f>
        <v>202107</v>
      </c>
      <c r="H83" s="7" t="str">
        <f>VLOOKUP(表1[[#This Row],[考生编号]],[1]Sheet1!$C:$O,8,FALSE)</f>
        <v>13119819293</v>
      </c>
      <c r="I83" s="7" t="str">
        <f>VLOOKUP(表1[[#This Row],[考生编号]],[1]Sheet1!$C:$O,9,FALSE)</f>
        <v>707318815@qq.com</v>
      </c>
      <c r="J83" s="7">
        <f>VLOOKUP(表1[[#This Row],[考生编号]],[1]Sheet1!$C:$O,10,FALSE)</f>
        <v>75</v>
      </c>
      <c r="K83" s="7">
        <f>VLOOKUP(表1[[#This Row],[考生编号]],[1]Sheet1!$C:$O,11,FALSE)</f>
        <v>92</v>
      </c>
      <c r="L83" s="7">
        <f>VLOOKUP(表1[[#This Row],[考生编号]],[1]Sheet1!$C:$O,12,FALSE)</f>
        <v>60</v>
      </c>
      <c r="M83" s="7">
        <f>VLOOKUP(表1[[#This Row],[考生编号]],[1]Sheet1!$C:$O,13,FALSE)</f>
        <v>107</v>
      </c>
      <c r="N83" s="7">
        <v>334</v>
      </c>
      <c r="O83" s="9">
        <v>44.333</v>
      </c>
      <c r="P83" s="9">
        <v>42.333</v>
      </c>
      <c r="Q83" s="9">
        <v>109</v>
      </c>
      <c r="R83" s="9">
        <f t="shared" si="4"/>
        <v>195.67</v>
      </c>
      <c r="S83" s="9">
        <f t="shared" si="5"/>
        <v>529.67</v>
      </c>
      <c r="T83" s="2" t="s">
        <v>22</v>
      </c>
      <c r="U83" s="2">
        <v>82</v>
      </c>
    </row>
    <row r="84" s="2" customFormat="1" customHeight="1" spans="2:21">
      <c r="B84" s="6" t="s">
        <v>185</v>
      </c>
      <c r="C84" s="7" t="s">
        <v>186</v>
      </c>
      <c r="D84" s="7" t="str">
        <f>VLOOKUP(表1[[#This Row],[考生编号]],[1]Sheet1!$C:$O,4,FALSE)</f>
        <v>男</v>
      </c>
      <c r="E84" s="7" t="str">
        <f>VLOOKUP(表1[[#This Row],[考生编号]],[1]Sheet1!$C:$O,5,FALSE)</f>
        <v>河南理工大学</v>
      </c>
      <c r="F84" s="7" t="str">
        <f>VLOOKUP(表1[[#This Row],[考生编号]],[1]Sheet1!$C:$O,6,FALSE)</f>
        <v>信息管理与信息系统</v>
      </c>
      <c r="G84" s="7" t="str">
        <f>VLOOKUP(表1[[#This Row],[考生编号]],[1]Sheet1!$C:$O,7,FALSE)</f>
        <v>202107</v>
      </c>
      <c r="H84" s="7" t="str">
        <f>VLOOKUP(表1[[#This Row],[考生编号]],[1]Sheet1!$C:$O,8,FALSE)</f>
        <v>13283912307</v>
      </c>
      <c r="I84" s="7" t="str">
        <f>VLOOKUP(表1[[#This Row],[考生编号]],[1]Sheet1!$C:$O,9,FALSE)</f>
        <v>3447054903@qq.com</v>
      </c>
      <c r="J84" s="7">
        <f>VLOOKUP(表1[[#This Row],[考生编号]],[1]Sheet1!$C:$O,10,FALSE)</f>
        <v>80</v>
      </c>
      <c r="K84" s="7">
        <f>VLOOKUP(表1[[#This Row],[考生编号]],[1]Sheet1!$C:$O,11,FALSE)</f>
        <v>76</v>
      </c>
      <c r="L84" s="7">
        <f>VLOOKUP(表1[[#This Row],[考生编号]],[1]Sheet1!$C:$O,12,FALSE)</f>
        <v>81</v>
      </c>
      <c r="M84" s="7">
        <f>VLOOKUP(表1[[#This Row],[考生编号]],[1]Sheet1!$C:$O,13,FALSE)</f>
        <v>98</v>
      </c>
      <c r="N84" s="7">
        <v>335</v>
      </c>
      <c r="O84" s="9">
        <v>46</v>
      </c>
      <c r="P84" s="9">
        <v>46</v>
      </c>
      <c r="Q84" s="9">
        <v>102.667</v>
      </c>
      <c r="R84" s="9">
        <f t="shared" si="4"/>
        <v>194.67</v>
      </c>
      <c r="S84" s="9">
        <f t="shared" si="5"/>
        <v>529.67</v>
      </c>
      <c r="T84" s="2" t="s">
        <v>22</v>
      </c>
      <c r="U84" s="2">
        <v>83</v>
      </c>
    </row>
    <row r="85" s="2" customFormat="1" hidden="1" customHeight="1" spans="2:21">
      <c r="B85" s="6" t="s">
        <v>187</v>
      </c>
      <c r="C85" s="7" t="s">
        <v>188</v>
      </c>
      <c r="D85" s="7" t="str">
        <f>VLOOKUP(表1[[#This Row],[考生编号]],[1]Sheet1!$C:$O,4,FALSE)</f>
        <v>男</v>
      </c>
      <c r="E85" s="7" t="str">
        <f>VLOOKUP(表1[[#This Row],[考生编号]],[1]Sheet1!$C:$O,5,FALSE)</f>
        <v>北京理工大学珠海学院</v>
      </c>
      <c r="F85" s="7" t="str">
        <f>VLOOKUP(表1[[#This Row],[考生编号]],[1]Sheet1!$C:$O,6,FALSE)</f>
        <v>软件工程</v>
      </c>
      <c r="G85" s="7" t="str">
        <f>VLOOKUP(表1[[#This Row],[考生编号]],[1]Sheet1!$C:$O,7,FALSE)</f>
        <v>202006</v>
      </c>
      <c r="H85" s="7" t="str">
        <f>VLOOKUP(表1[[#This Row],[考生编号]],[1]Sheet1!$C:$O,8,FALSE)</f>
        <v>13672677030</v>
      </c>
      <c r="I85" s="7" t="str">
        <f>VLOOKUP(表1[[#This Row],[考生编号]],[1]Sheet1!$C:$O,9,FALSE)</f>
        <v>815068542@qq.com</v>
      </c>
      <c r="J85" s="7">
        <f>VLOOKUP(表1[[#This Row],[考生编号]],[1]Sheet1!$C:$O,10,FALSE)</f>
        <v>79</v>
      </c>
      <c r="K85" s="7">
        <f>VLOOKUP(表1[[#This Row],[考生编号]],[1]Sheet1!$C:$O,11,FALSE)</f>
        <v>85</v>
      </c>
      <c r="L85" s="7">
        <f>VLOOKUP(表1[[#This Row],[考生编号]],[1]Sheet1!$C:$O,12,FALSE)</f>
        <v>56</v>
      </c>
      <c r="M85" s="7">
        <f>VLOOKUP(表1[[#This Row],[考生编号]],[1]Sheet1!$C:$O,13,FALSE)</f>
        <v>110</v>
      </c>
      <c r="N85" s="7">
        <v>330</v>
      </c>
      <c r="O85" s="9">
        <v>44.667</v>
      </c>
      <c r="P85" s="9">
        <v>45.667</v>
      </c>
      <c r="Q85" s="9">
        <v>109</v>
      </c>
      <c r="R85" s="9">
        <f t="shared" si="4"/>
        <v>199.33</v>
      </c>
      <c r="S85" s="9">
        <f t="shared" si="5"/>
        <v>529.33</v>
      </c>
      <c r="T85" s="2" t="s">
        <v>22</v>
      </c>
      <c r="U85" s="2">
        <v>84</v>
      </c>
    </row>
    <row r="86" s="2" customFormat="1" hidden="1" customHeight="1" spans="2:21">
      <c r="B86" s="6" t="s">
        <v>189</v>
      </c>
      <c r="C86" s="7" t="s">
        <v>190</v>
      </c>
      <c r="D86" s="7" t="str">
        <f>VLOOKUP(表1[[#This Row],[考生编号]],[1]Sheet1!$C:$O,4,FALSE)</f>
        <v>男</v>
      </c>
      <c r="E86" s="7" t="str">
        <f>VLOOKUP(表1[[#This Row],[考生编号]],[1]Sheet1!$C:$O,5,FALSE)</f>
        <v>华南理工大学</v>
      </c>
      <c r="F86" s="7" t="str">
        <f>VLOOKUP(表1[[#This Row],[考生编号]],[1]Sheet1!$C:$O,6,FALSE)</f>
        <v>计算机科学与技术</v>
      </c>
      <c r="G86" s="7" t="str">
        <f>VLOOKUP(表1[[#This Row],[考生编号]],[1]Sheet1!$C:$O,7,FALSE)</f>
        <v>202006</v>
      </c>
      <c r="H86" s="7" t="str">
        <f>VLOOKUP(表1[[#This Row],[考生编号]],[1]Sheet1!$C:$O,8,FALSE)</f>
        <v>19925965183</v>
      </c>
      <c r="I86" s="7" t="str">
        <f>VLOOKUP(表1[[#This Row],[考生编号]],[1]Sheet1!$C:$O,9,FALSE)</f>
        <v>568502821@qq.com</v>
      </c>
      <c r="J86" s="7">
        <f>VLOOKUP(表1[[#This Row],[考生编号]],[1]Sheet1!$C:$O,10,FALSE)</f>
        <v>66</v>
      </c>
      <c r="K86" s="7">
        <f>VLOOKUP(表1[[#This Row],[考生编号]],[1]Sheet1!$C:$O,11,FALSE)</f>
        <v>113</v>
      </c>
      <c r="L86" s="7">
        <f>VLOOKUP(表1[[#This Row],[考生编号]],[1]Sheet1!$C:$O,12,FALSE)</f>
        <v>69</v>
      </c>
      <c r="M86" s="7">
        <f>VLOOKUP(表1[[#This Row],[考生编号]],[1]Sheet1!$C:$O,13,FALSE)</f>
        <v>98</v>
      </c>
      <c r="N86" s="7">
        <v>346</v>
      </c>
      <c r="O86" s="9">
        <v>40.667</v>
      </c>
      <c r="P86" s="9">
        <v>43.667</v>
      </c>
      <c r="Q86" s="9">
        <v>99</v>
      </c>
      <c r="R86" s="9">
        <f t="shared" si="4"/>
        <v>183.33</v>
      </c>
      <c r="S86" s="9">
        <f t="shared" si="5"/>
        <v>529.33</v>
      </c>
      <c r="T86" s="2" t="s">
        <v>22</v>
      </c>
      <c r="U86" s="2">
        <v>85</v>
      </c>
    </row>
    <row r="87" s="2" customFormat="1" customHeight="1" spans="2:21">
      <c r="B87" s="6" t="s">
        <v>191</v>
      </c>
      <c r="C87" s="7" t="s">
        <v>192</v>
      </c>
      <c r="D87" s="7" t="str">
        <f>VLOOKUP(表1[[#This Row],[考生编号]],[1]Sheet1!$C:$O,4,FALSE)</f>
        <v>男</v>
      </c>
      <c r="E87" s="7" t="str">
        <f>VLOOKUP(表1[[#This Row],[考生编号]],[1]Sheet1!$C:$O,5,FALSE)</f>
        <v>烟台大学</v>
      </c>
      <c r="F87" s="7" t="str">
        <f>VLOOKUP(表1[[#This Row],[考生编号]],[1]Sheet1!$C:$O,6,FALSE)</f>
        <v>计算机科学与技术</v>
      </c>
      <c r="G87" s="7" t="str">
        <f>VLOOKUP(表1[[#This Row],[考生编号]],[1]Sheet1!$C:$O,7,FALSE)</f>
        <v>202107</v>
      </c>
      <c r="H87" s="7" t="str">
        <f>VLOOKUP(表1[[#This Row],[考生编号]],[1]Sheet1!$C:$O,8,FALSE)</f>
        <v>14717708599</v>
      </c>
      <c r="I87" s="7" t="str">
        <f>VLOOKUP(表1[[#This Row],[考生编号]],[1]Sheet1!$C:$O,9,FALSE)</f>
        <v>sybapp@qq.com</v>
      </c>
      <c r="J87" s="7">
        <f>VLOOKUP(表1[[#This Row],[考生编号]],[1]Sheet1!$C:$O,10,FALSE)</f>
        <v>79</v>
      </c>
      <c r="K87" s="7">
        <f>VLOOKUP(表1[[#This Row],[考生编号]],[1]Sheet1!$C:$O,11,FALSE)</f>
        <v>98</v>
      </c>
      <c r="L87" s="7">
        <f>VLOOKUP(表1[[#This Row],[考生编号]],[1]Sheet1!$C:$O,12,FALSE)</f>
        <v>50</v>
      </c>
      <c r="M87" s="7">
        <f>VLOOKUP(表1[[#This Row],[考生编号]],[1]Sheet1!$C:$O,13,FALSE)</f>
        <v>108</v>
      </c>
      <c r="N87" s="7">
        <v>335</v>
      </c>
      <c r="O87" s="9">
        <v>47.333</v>
      </c>
      <c r="P87" s="9">
        <v>40.667</v>
      </c>
      <c r="Q87" s="9">
        <v>105.667</v>
      </c>
      <c r="R87" s="9">
        <f t="shared" si="4"/>
        <v>193.67</v>
      </c>
      <c r="S87" s="9">
        <f t="shared" si="5"/>
        <v>528.67</v>
      </c>
      <c r="T87" s="2" t="s">
        <v>22</v>
      </c>
      <c r="U87" s="2">
        <v>86</v>
      </c>
    </row>
    <row r="88" s="2" customFormat="1" hidden="1" customHeight="1" spans="2:21">
      <c r="B88" s="6" t="s">
        <v>193</v>
      </c>
      <c r="C88" s="7" t="s">
        <v>194</v>
      </c>
      <c r="D88" s="7" t="str">
        <f>VLOOKUP(表1[[#This Row],[考生编号]],[1]Sheet1!$C:$O,4,FALSE)</f>
        <v>男</v>
      </c>
      <c r="E88" s="7" t="str">
        <f>VLOOKUP(表1[[#This Row],[考生编号]],[1]Sheet1!$C:$O,5,FALSE)</f>
        <v>华南师范大学</v>
      </c>
      <c r="F88" s="7" t="str">
        <f>VLOOKUP(表1[[#This Row],[考生编号]],[1]Sheet1!$C:$O,6,FALSE)</f>
        <v>计算机科学与技术</v>
      </c>
      <c r="G88" s="7" t="str">
        <f>VLOOKUP(表1[[#This Row],[考生编号]],[1]Sheet1!$C:$O,7,FALSE)</f>
        <v>202006</v>
      </c>
      <c r="H88" s="7" t="str">
        <f>VLOOKUP(表1[[#This Row],[考生编号]],[1]Sheet1!$C:$O,8,FALSE)</f>
        <v>15521435528</v>
      </c>
      <c r="I88" s="7" t="str">
        <f>VLOOKUP(表1[[#This Row],[考生编号]],[1]Sheet1!$C:$O,9,FALSE)</f>
        <v>1321642536@qq.com</v>
      </c>
      <c r="J88" s="7">
        <f>VLOOKUP(表1[[#This Row],[考生编号]],[1]Sheet1!$C:$O,10,FALSE)</f>
        <v>67</v>
      </c>
      <c r="K88" s="7">
        <f>VLOOKUP(表1[[#This Row],[考生编号]],[1]Sheet1!$C:$O,11,FALSE)</f>
        <v>94</v>
      </c>
      <c r="L88" s="7">
        <f>VLOOKUP(表1[[#This Row],[考生编号]],[1]Sheet1!$C:$O,12,FALSE)</f>
        <v>69</v>
      </c>
      <c r="M88" s="7">
        <f>VLOOKUP(表1[[#This Row],[考生编号]],[1]Sheet1!$C:$O,13,FALSE)</f>
        <v>104</v>
      </c>
      <c r="N88" s="7">
        <v>334</v>
      </c>
      <c r="O88" s="9">
        <v>44.333</v>
      </c>
      <c r="P88" s="9">
        <v>42.667</v>
      </c>
      <c r="Q88" s="9">
        <v>107</v>
      </c>
      <c r="R88" s="9">
        <f t="shared" si="4"/>
        <v>194</v>
      </c>
      <c r="S88" s="9">
        <f t="shared" si="5"/>
        <v>528</v>
      </c>
      <c r="T88" s="2" t="s">
        <v>22</v>
      </c>
      <c r="U88" s="2">
        <v>87</v>
      </c>
    </row>
    <row r="89" s="2" customFormat="1" hidden="1" customHeight="1" spans="2:21">
      <c r="B89" s="6" t="s">
        <v>195</v>
      </c>
      <c r="C89" s="7" t="s">
        <v>196</v>
      </c>
      <c r="D89" s="7" t="str">
        <f>VLOOKUP(表1[[#This Row],[考生编号]],[1]Sheet1!$C:$O,4,FALSE)</f>
        <v>男</v>
      </c>
      <c r="E89" s="7" t="str">
        <f>VLOOKUP(表1[[#This Row],[考生编号]],[1]Sheet1!$C:$O,5,FALSE)</f>
        <v>深圳大学</v>
      </c>
      <c r="F89" s="7" t="str">
        <f>VLOOKUP(表1[[#This Row],[考生编号]],[1]Sheet1!$C:$O,6,FALSE)</f>
        <v>土木工程</v>
      </c>
      <c r="G89" s="7" t="str">
        <f>VLOOKUP(表1[[#This Row],[考生编号]],[1]Sheet1!$C:$O,7,FALSE)</f>
        <v>201906</v>
      </c>
      <c r="H89" s="7" t="str">
        <f>VLOOKUP(表1[[#This Row],[考生编号]],[1]Sheet1!$C:$O,8,FALSE)</f>
        <v>15507596739</v>
      </c>
      <c r="I89" s="7" t="str">
        <f>VLOOKUP(表1[[#This Row],[考生编号]],[1]Sheet1!$C:$O,9,FALSE)</f>
        <v>920943347@qq.com</v>
      </c>
      <c r="J89" s="7">
        <f>VLOOKUP(表1[[#This Row],[考生编号]],[1]Sheet1!$C:$O,10,FALSE)</f>
        <v>74</v>
      </c>
      <c r="K89" s="7">
        <f>VLOOKUP(表1[[#This Row],[考生编号]],[1]Sheet1!$C:$O,11,FALSE)</f>
        <v>91</v>
      </c>
      <c r="L89" s="7">
        <f>VLOOKUP(表1[[#This Row],[考生编号]],[1]Sheet1!$C:$O,12,FALSE)</f>
        <v>59</v>
      </c>
      <c r="M89" s="7">
        <f>VLOOKUP(表1[[#This Row],[考生编号]],[1]Sheet1!$C:$O,13,FALSE)</f>
        <v>114</v>
      </c>
      <c r="N89" s="7">
        <v>338</v>
      </c>
      <c r="O89" s="9">
        <v>42.333</v>
      </c>
      <c r="P89" s="9">
        <v>43</v>
      </c>
      <c r="Q89" s="9">
        <v>104</v>
      </c>
      <c r="R89" s="9">
        <f t="shared" si="4"/>
        <v>189.33</v>
      </c>
      <c r="S89" s="9">
        <f t="shared" si="5"/>
        <v>527.33</v>
      </c>
      <c r="T89" s="2" t="s">
        <v>22</v>
      </c>
      <c r="U89" s="2">
        <v>88</v>
      </c>
    </row>
    <row r="90" s="2" customFormat="1" hidden="1" customHeight="1" spans="2:21">
      <c r="B90" s="6" t="s">
        <v>197</v>
      </c>
      <c r="C90" s="7" t="s">
        <v>198</v>
      </c>
      <c r="D90" s="7" t="str">
        <f>VLOOKUP(表1[[#This Row],[考生编号]],[1]Sheet1!$C:$O,4,FALSE)</f>
        <v>男</v>
      </c>
      <c r="E90" s="7" t="str">
        <f>VLOOKUP(表1[[#This Row],[考生编号]],[1]Sheet1!$C:$O,5,FALSE)</f>
        <v>重庆交通大学</v>
      </c>
      <c r="F90" s="7" t="str">
        <f>VLOOKUP(表1[[#This Row],[考生编号]],[1]Sheet1!$C:$O,6,FALSE)</f>
        <v>通信工程</v>
      </c>
      <c r="G90" s="7" t="str">
        <f>VLOOKUP(表1[[#This Row],[考生编号]],[1]Sheet1!$C:$O,7,FALSE)</f>
        <v>202006</v>
      </c>
      <c r="H90" s="7" t="str">
        <f>VLOOKUP(表1[[#This Row],[考生编号]],[1]Sheet1!$C:$O,8,FALSE)</f>
        <v>18716866727</v>
      </c>
      <c r="I90" s="7" t="str">
        <f>VLOOKUP(表1[[#This Row],[考生编号]],[1]Sheet1!$C:$O,9,FALSE)</f>
        <v>1573556142@qq.com</v>
      </c>
      <c r="J90" s="7">
        <f>VLOOKUP(表1[[#This Row],[考生编号]],[1]Sheet1!$C:$O,10,FALSE)</f>
        <v>75</v>
      </c>
      <c r="K90" s="7">
        <f>VLOOKUP(表1[[#This Row],[考生编号]],[1]Sheet1!$C:$O,11,FALSE)</f>
        <v>92</v>
      </c>
      <c r="L90" s="7">
        <f>VLOOKUP(表1[[#This Row],[考生编号]],[1]Sheet1!$C:$O,12,FALSE)</f>
        <v>67</v>
      </c>
      <c r="M90" s="7">
        <f>VLOOKUP(表1[[#This Row],[考生编号]],[1]Sheet1!$C:$O,13,FALSE)</f>
        <v>112</v>
      </c>
      <c r="N90" s="7">
        <v>346</v>
      </c>
      <c r="O90" s="9">
        <v>41.333</v>
      </c>
      <c r="P90" s="9">
        <v>39.333</v>
      </c>
      <c r="Q90" s="9">
        <v>100.667</v>
      </c>
      <c r="R90" s="9">
        <f t="shared" si="4"/>
        <v>181.33</v>
      </c>
      <c r="S90" s="9">
        <f t="shared" si="5"/>
        <v>527.33</v>
      </c>
      <c r="T90" s="2" t="s">
        <v>22</v>
      </c>
      <c r="U90" s="2">
        <v>89</v>
      </c>
    </row>
    <row r="91" s="2" customFormat="1" hidden="1" customHeight="1" spans="2:21">
      <c r="B91" s="6" t="s">
        <v>199</v>
      </c>
      <c r="C91" s="7" t="s">
        <v>200</v>
      </c>
      <c r="D91" s="7" t="str">
        <f>VLOOKUP(表1[[#This Row],[考生编号]],[1]Sheet1!$C:$O,4,FALSE)</f>
        <v>男</v>
      </c>
      <c r="E91" s="7" t="str">
        <f>VLOOKUP(表1[[#This Row],[考生编号]],[1]Sheet1!$C:$O,5,FALSE)</f>
        <v>河南理工大学</v>
      </c>
      <c r="F91" s="7" t="str">
        <f>VLOOKUP(表1[[#This Row],[考生编号]],[1]Sheet1!$C:$O,6,FALSE)</f>
        <v>计算机科学与技术</v>
      </c>
      <c r="G91" s="7" t="str">
        <f>VLOOKUP(表1[[#This Row],[考生编号]],[1]Sheet1!$C:$O,7,FALSE)</f>
        <v>202007</v>
      </c>
      <c r="H91" s="7" t="str">
        <f>VLOOKUP(表1[[#This Row],[考生编号]],[1]Sheet1!$C:$O,8,FALSE)</f>
        <v>13526272159</v>
      </c>
      <c r="I91" s="7" t="str">
        <f>VLOOKUP(表1[[#This Row],[考生编号]],[1]Sheet1!$C:$O,9,FALSE)</f>
        <v>1263446205@qq.com</v>
      </c>
      <c r="J91" s="7">
        <f>VLOOKUP(表1[[#This Row],[考生编号]],[1]Sheet1!$C:$O,10,FALSE)</f>
        <v>74</v>
      </c>
      <c r="K91" s="7">
        <f>VLOOKUP(表1[[#This Row],[考生编号]],[1]Sheet1!$C:$O,11,FALSE)</f>
        <v>91</v>
      </c>
      <c r="L91" s="7">
        <f>VLOOKUP(表1[[#This Row],[考生编号]],[1]Sheet1!$C:$O,12,FALSE)</f>
        <v>60</v>
      </c>
      <c r="M91" s="7">
        <f>VLOOKUP(表1[[#This Row],[考生编号]],[1]Sheet1!$C:$O,13,FALSE)</f>
        <v>110</v>
      </c>
      <c r="N91" s="7">
        <v>335</v>
      </c>
      <c r="O91" s="9">
        <v>44.667</v>
      </c>
      <c r="P91" s="9">
        <v>40</v>
      </c>
      <c r="Q91" s="9">
        <v>107</v>
      </c>
      <c r="R91" s="9">
        <f t="shared" si="4"/>
        <v>191.67</v>
      </c>
      <c r="S91" s="9">
        <f t="shared" si="5"/>
        <v>526.67</v>
      </c>
      <c r="T91" s="2" t="s">
        <v>22</v>
      </c>
      <c r="U91" s="2">
        <v>90</v>
      </c>
    </row>
    <row r="92" s="2" customFormat="1" hidden="1" customHeight="1" spans="2:21">
      <c r="B92" s="6" t="s">
        <v>201</v>
      </c>
      <c r="C92" s="7" t="s">
        <v>202</v>
      </c>
      <c r="D92" s="7" t="str">
        <f>VLOOKUP(表1[[#This Row],[考生编号]],[1]Sheet1!$C:$O,4,FALSE)</f>
        <v>男</v>
      </c>
      <c r="E92" s="7" t="str">
        <f>VLOOKUP(表1[[#This Row],[考生编号]],[1]Sheet1!$C:$O,5,FALSE)</f>
        <v>北京航空航天大学</v>
      </c>
      <c r="F92" s="7" t="str">
        <f>VLOOKUP(表1[[#This Row],[考生编号]],[1]Sheet1!$C:$O,6,FALSE)</f>
        <v>车辆工程</v>
      </c>
      <c r="G92" s="7" t="str">
        <f>VLOOKUP(表1[[#This Row],[考生编号]],[1]Sheet1!$C:$O,7,FALSE)</f>
        <v>201907</v>
      </c>
      <c r="H92" s="7" t="str">
        <f>VLOOKUP(表1[[#This Row],[考生编号]],[1]Sheet1!$C:$O,8,FALSE)</f>
        <v>15601523990</v>
      </c>
      <c r="I92" s="7" t="str">
        <f>VLOOKUP(表1[[#This Row],[考生编号]],[1]Sheet1!$C:$O,9,FALSE)</f>
        <v>gyfcn@foxmail.com</v>
      </c>
      <c r="J92" s="7">
        <f>VLOOKUP(表1[[#This Row],[考生编号]],[1]Sheet1!$C:$O,10,FALSE)</f>
        <v>73</v>
      </c>
      <c r="K92" s="7">
        <f>VLOOKUP(表1[[#This Row],[考生编号]],[1]Sheet1!$C:$O,11,FALSE)</f>
        <v>87</v>
      </c>
      <c r="L92" s="7">
        <f>VLOOKUP(表1[[#This Row],[考生编号]],[1]Sheet1!$C:$O,12,FALSE)</f>
        <v>71</v>
      </c>
      <c r="M92" s="7">
        <f>VLOOKUP(表1[[#This Row],[考生编号]],[1]Sheet1!$C:$O,13,FALSE)</f>
        <v>104</v>
      </c>
      <c r="N92" s="7">
        <v>335</v>
      </c>
      <c r="O92" s="9">
        <v>44.333</v>
      </c>
      <c r="P92" s="9">
        <v>40.667</v>
      </c>
      <c r="Q92" s="9">
        <v>106.333</v>
      </c>
      <c r="R92" s="9">
        <f t="shared" si="4"/>
        <v>191.33</v>
      </c>
      <c r="S92" s="9">
        <f t="shared" si="5"/>
        <v>526.33</v>
      </c>
      <c r="T92" s="2" t="s">
        <v>22</v>
      </c>
      <c r="U92" s="2">
        <v>91</v>
      </c>
    </row>
    <row r="93" s="2" customFormat="1" hidden="1" customHeight="1" spans="2:21">
      <c r="B93" s="6" t="s">
        <v>203</v>
      </c>
      <c r="C93" s="7" t="s">
        <v>204</v>
      </c>
      <c r="D93" s="7" t="str">
        <f>VLOOKUP(表1[[#This Row],[考生编号]],[1]Sheet1!$C:$O,4,FALSE)</f>
        <v>男</v>
      </c>
      <c r="E93" s="7" t="str">
        <f>VLOOKUP(表1[[#This Row],[考生编号]],[1]Sheet1!$C:$O,5,FALSE)</f>
        <v>深圳大学</v>
      </c>
      <c r="F93" s="7" t="str">
        <f>VLOOKUP(表1[[#This Row],[考生编号]],[1]Sheet1!$C:$O,6,FALSE)</f>
        <v>应用化学</v>
      </c>
      <c r="G93" s="7" t="str">
        <f>VLOOKUP(表1[[#This Row],[考生编号]],[1]Sheet1!$C:$O,7,FALSE)</f>
        <v>202006</v>
      </c>
      <c r="H93" s="7" t="str">
        <f>VLOOKUP(表1[[#This Row],[考生编号]],[1]Sheet1!$C:$O,8,FALSE)</f>
        <v>13602661037</v>
      </c>
      <c r="I93" s="7" t="str">
        <f>VLOOKUP(表1[[#This Row],[考生编号]],[1]Sheet1!$C:$O,9,FALSE)</f>
        <v>hy1368068258@163.com</v>
      </c>
      <c r="J93" s="7">
        <f>VLOOKUP(表1[[#This Row],[考生编号]],[1]Sheet1!$C:$O,10,FALSE)</f>
        <v>68</v>
      </c>
      <c r="K93" s="7">
        <f>VLOOKUP(表1[[#This Row],[考生编号]],[1]Sheet1!$C:$O,11,FALSE)</f>
        <v>100</v>
      </c>
      <c r="L93" s="7">
        <f>VLOOKUP(表1[[#This Row],[考生编号]],[1]Sheet1!$C:$O,12,FALSE)</f>
        <v>42</v>
      </c>
      <c r="M93" s="7">
        <f>VLOOKUP(表1[[#This Row],[考生编号]],[1]Sheet1!$C:$O,13,FALSE)</f>
        <v>111</v>
      </c>
      <c r="N93" s="7">
        <v>321</v>
      </c>
      <c r="O93" s="9">
        <v>46.667</v>
      </c>
      <c r="P93" s="9">
        <v>45.333</v>
      </c>
      <c r="Q93" s="9">
        <v>113</v>
      </c>
      <c r="R93" s="9">
        <f t="shared" si="4"/>
        <v>205</v>
      </c>
      <c r="S93" s="9">
        <f t="shared" si="5"/>
        <v>526</v>
      </c>
      <c r="T93" s="2" t="s">
        <v>22</v>
      </c>
      <c r="U93" s="2">
        <v>92</v>
      </c>
    </row>
    <row r="94" s="2" customFormat="1" customHeight="1" spans="2:21">
      <c r="B94" s="6" t="s">
        <v>205</v>
      </c>
      <c r="C94" s="7" t="s">
        <v>206</v>
      </c>
      <c r="D94" s="7" t="str">
        <f>VLOOKUP(表1[[#This Row],[考生编号]],[1]Sheet1!$C:$O,4,FALSE)</f>
        <v>男</v>
      </c>
      <c r="E94" s="7" t="str">
        <f>VLOOKUP(表1[[#This Row],[考生编号]],[1]Sheet1!$C:$O,5,FALSE)</f>
        <v>深圳大学</v>
      </c>
      <c r="F94" s="7" t="str">
        <f>VLOOKUP(表1[[#This Row],[考生编号]],[1]Sheet1!$C:$O,6,FALSE)</f>
        <v>信息与计算科学</v>
      </c>
      <c r="G94" s="7" t="str">
        <f>VLOOKUP(表1[[#This Row],[考生编号]],[1]Sheet1!$C:$O,7,FALSE)</f>
        <v>202107</v>
      </c>
      <c r="H94" s="7" t="str">
        <f>VLOOKUP(表1[[#This Row],[考生编号]],[1]Sheet1!$C:$O,8,FALSE)</f>
        <v>13957742455</v>
      </c>
      <c r="I94" s="7" t="str">
        <f>VLOOKUP(表1[[#This Row],[考生编号]],[1]Sheet1!$C:$O,9,FALSE)</f>
        <v>904225766@qq.com</v>
      </c>
      <c r="J94" s="7">
        <f>VLOOKUP(表1[[#This Row],[考生编号]],[1]Sheet1!$C:$O,10,FALSE)</f>
        <v>66</v>
      </c>
      <c r="K94" s="7">
        <f>VLOOKUP(表1[[#This Row],[考生编号]],[1]Sheet1!$C:$O,11,FALSE)</f>
        <v>103</v>
      </c>
      <c r="L94" s="7">
        <f>VLOOKUP(表1[[#This Row],[考生编号]],[1]Sheet1!$C:$O,12,FALSE)</f>
        <v>59</v>
      </c>
      <c r="M94" s="7">
        <f>VLOOKUP(表1[[#This Row],[考生编号]],[1]Sheet1!$C:$O,13,FALSE)</f>
        <v>93</v>
      </c>
      <c r="N94" s="7">
        <v>321</v>
      </c>
      <c r="O94" s="9">
        <v>46.667</v>
      </c>
      <c r="P94" s="9">
        <v>45.333</v>
      </c>
      <c r="Q94" s="9">
        <v>112.667</v>
      </c>
      <c r="R94" s="9">
        <f t="shared" si="4"/>
        <v>204.67</v>
      </c>
      <c r="S94" s="9">
        <f t="shared" si="5"/>
        <v>525.67</v>
      </c>
      <c r="T94" s="2" t="s">
        <v>22</v>
      </c>
      <c r="U94" s="2">
        <v>93</v>
      </c>
    </row>
    <row r="95" s="2" customFormat="1" customHeight="1" spans="2:21">
      <c r="B95" s="6" t="s">
        <v>207</v>
      </c>
      <c r="C95" s="7" t="s">
        <v>208</v>
      </c>
      <c r="D95" s="7" t="str">
        <f>VLOOKUP(表1[[#This Row],[考生编号]],[1]Sheet1!$C:$O,4,FALSE)</f>
        <v>男</v>
      </c>
      <c r="E95" s="7" t="str">
        <f>VLOOKUP(表1[[#This Row],[考生编号]],[1]Sheet1!$C:$O,5,FALSE)</f>
        <v>广东工业大学</v>
      </c>
      <c r="F95" s="7" t="str">
        <f>VLOOKUP(表1[[#This Row],[考生编号]],[1]Sheet1!$C:$O,6,FALSE)</f>
        <v>电子科学与技术</v>
      </c>
      <c r="G95" s="7" t="str">
        <f>VLOOKUP(表1[[#This Row],[考生编号]],[1]Sheet1!$C:$O,7,FALSE)</f>
        <v>202106</v>
      </c>
      <c r="H95" s="7" t="str">
        <f>VLOOKUP(表1[[#This Row],[考生编号]],[1]Sheet1!$C:$O,8,FALSE)</f>
        <v>15818530516</v>
      </c>
      <c r="I95" s="7" t="str">
        <f>VLOOKUP(表1[[#This Row],[考生编号]],[1]Sheet1!$C:$O,9,FALSE)</f>
        <v>huanghualiwood@163.com</v>
      </c>
      <c r="J95" s="7">
        <f>VLOOKUP(表1[[#This Row],[考生编号]],[1]Sheet1!$C:$O,10,FALSE)</f>
        <v>72</v>
      </c>
      <c r="K95" s="7">
        <f>VLOOKUP(表1[[#This Row],[考生编号]],[1]Sheet1!$C:$O,11,FALSE)</f>
        <v>90</v>
      </c>
      <c r="L95" s="7">
        <f>VLOOKUP(表1[[#This Row],[考生编号]],[1]Sheet1!$C:$O,12,FALSE)</f>
        <v>68</v>
      </c>
      <c r="M95" s="7">
        <f>VLOOKUP(表1[[#This Row],[考生编号]],[1]Sheet1!$C:$O,13,FALSE)</f>
        <v>98</v>
      </c>
      <c r="N95" s="7">
        <v>328</v>
      </c>
      <c r="O95" s="9">
        <v>43.333</v>
      </c>
      <c r="P95" s="9">
        <v>46.333</v>
      </c>
      <c r="Q95" s="9">
        <v>107.667</v>
      </c>
      <c r="R95" s="9">
        <f t="shared" si="4"/>
        <v>197.33</v>
      </c>
      <c r="S95" s="9">
        <f t="shared" si="5"/>
        <v>525.33</v>
      </c>
      <c r="T95" s="2" t="s">
        <v>22</v>
      </c>
      <c r="U95" s="2">
        <v>94</v>
      </c>
    </row>
    <row r="96" s="2" customFormat="1" customHeight="1" spans="2:21">
      <c r="B96" s="6" t="s">
        <v>209</v>
      </c>
      <c r="C96" s="7" t="s">
        <v>210</v>
      </c>
      <c r="D96" s="7" t="str">
        <f>VLOOKUP(表1[[#This Row],[考生编号]],[1]Sheet1!$C:$O,4,FALSE)</f>
        <v>男</v>
      </c>
      <c r="E96" s="7" t="str">
        <f>VLOOKUP(表1[[#This Row],[考生编号]],[1]Sheet1!$C:$O,5,FALSE)</f>
        <v>桂林电子科技大学</v>
      </c>
      <c r="F96" s="7" t="str">
        <f>VLOOKUP(表1[[#This Row],[考生编号]],[1]Sheet1!$C:$O,6,FALSE)</f>
        <v>软件工程</v>
      </c>
      <c r="G96" s="7" t="str">
        <f>VLOOKUP(表1[[#This Row],[考生编号]],[1]Sheet1!$C:$O,7,FALSE)</f>
        <v>202107</v>
      </c>
      <c r="H96" s="7" t="str">
        <f>VLOOKUP(表1[[#This Row],[考生编号]],[1]Sheet1!$C:$O,8,FALSE)</f>
        <v>18325769843</v>
      </c>
      <c r="I96" s="7" t="str">
        <f>VLOOKUP(表1[[#This Row],[考生编号]],[1]Sheet1!$C:$O,9,FALSE)</f>
        <v>1679108504@qq.com</v>
      </c>
      <c r="J96" s="7">
        <f>VLOOKUP(表1[[#This Row],[考生编号]],[1]Sheet1!$C:$O,10,FALSE)</f>
        <v>79</v>
      </c>
      <c r="K96" s="7">
        <f>VLOOKUP(表1[[#This Row],[考生编号]],[1]Sheet1!$C:$O,11,FALSE)</f>
        <v>73</v>
      </c>
      <c r="L96" s="7">
        <f>VLOOKUP(表1[[#This Row],[考生编号]],[1]Sheet1!$C:$O,12,FALSE)</f>
        <v>70</v>
      </c>
      <c r="M96" s="7">
        <f>VLOOKUP(表1[[#This Row],[考生编号]],[1]Sheet1!$C:$O,13,FALSE)</f>
        <v>110</v>
      </c>
      <c r="N96" s="7">
        <v>332</v>
      </c>
      <c r="O96" s="9">
        <v>45</v>
      </c>
      <c r="P96" s="9">
        <v>40.667</v>
      </c>
      <c r="Q96" s="9">
        <v>107.333</v>
      </c>
      <c r="R96" s="9">
        <f t="shared" si="4"/>
        <v>193</v>
      </c>
      <c r="S96" s="9">
        <f t="shared" si="5"/>
        <v>525</v>
      </c>
      <c r="T96" s="2" t="s">
        <v>22</v>
      </c>
      <c r="U96" s="2">
        <v>95</v>
      </c>
    </row>
    <row r="97" s="2" customFormat="1" hidden="1" customHeight="1" spans="2:21">
      <c r="B97" s="6" t="s">
        <v>211</v>
      </c>
      <c r="C97" s="7" t="s">
        <v>212</v>
      </c>
      <c r="D97" s="7" t="str">
        <f>VLOOKUP(表1[[#This Row],[考生编号]],[1]Sheet1!$C:$O,4,FALSE)</f>
        <v>男</v>
      </c>
      <c r="E97" s="7" t="str">
        <f>VLOOKUP(表1[[#This Row],[考生编号]],[1]Sheet1!$C:$O,5,FALSE)</f>
        <v>广东工业大学</v>
      </c>
      <c r="F97" s="7" t="str">
        <f>VLOOKUP(表1[[#This Row],[考生编号]],[1]Sheet1!$C:$O,6,FALSE)</f>
        <v>物联网工程</v>
      </c>
      <c r="G97" s="7" t="str">
        <f>VLOOKUP(表1[[#This Row],[考生编号]],[1]Sheet1!$C:$O,7,FALSE)</f>
        <v>202006</v>
      </c>
      <c r="H97" s="7" t="str">
        <f>VLOOKUP(表1[[#This Row],[考生编号]],[1]Sheet1!$C:$O,8,FALSE)</f>
        <v>13612269603</v>
      </c>
      <c r="I97" s="7" t="str">
        <f>VLOOKUP(表1[[#This Row],[考生编号]],[1]Sheet1!$C:$O,9,FALSE)</f>
        <v>434492615@qq.com</v>
      </c>
      <c r="J97" s="7">
        <f>VLOOKUP(表1[[#This Row],[考生编号]],[1]Sheet1!$C:$O,10,FALSE)</f>
        <v>73</v>
      </c>
      <c r="K97" s="7">
        <f>VLOOKUP(表1[[#This Row],[考生编号]],[1]Sheet1!$C:$O,11,FALSE)</f>
        <v>108</v>
      </c>
      <c r="L97" s="7">
        <f>VLOOKUP(表1[[#This Row],[考生编号]],[1]Sheet1!$C:$O,12,FALSE)</f>
        <v>60</v>
      </c>
      <c r="M97" s="7">
        <f>VLOOKUP(表1[[#This Row],[考生编号]],[1]Sheet1!$C:$O,13,FALSE)</f>
        <v>93</v>
      </c>
      <c r="N97" s="7">
        <v>334</v>
      </c>
      <c r="O97" s="9">
        <v>39.667</v>
      </c>
      <c r="P97" s="9">
        <v>43.333</v>
      </c>
      <c r="Q97" s="9">
        <v>108</v>
      </c>
      <c r="R97" s="9">
        <f t="shared" si="4"/>
        <v>191</v>
      </c>
      <c r="S97" s="9">
        <f t="shared" si="5"/>
        <v>525</v>
      </c>
      <c r="T97" s="2" t="s">
        <v>22</v>
      </c>
      <c r="U97" s="2">
        <v>96</v>
      </c>
    </row>
    <row r="98" s="2" customFormat="1" hidden="1" customHeight="1" spans="2:21">
      <c r="B98" s="6" t="s">
        <v>213</v>
      </c>
      <c r="C98" s="7" t="s">
        <v>214</v>
      </c>
      <c r="D98" s="7" t="str">
        <f>VLOOKUP(表1[[#This Row],[考生编号]],[1]Sheet1!$C:$O,4,FALSE)</f>
        <v>男</v>
      </c>
      <c r="E98" s="7" t="str">
        <f>VLOOKUP(表1[[#This Row],[考生编号]],[1]Sheet1!$C:$O,5,FALSE)</f>
        <v>广东外语外贸大学</v>
      </c>
      <c r="F98" s="7" t="str">
        <f>VLOOKUP(表1[[#This Row],[考生编号]],[1]Sheet1!$C:$O,6,FALSE)</f>
        <v>软件工程</v>
      </c>
      <c r="G98" s="7" t="str">
        <f>VLOOKUP(表1[[#This Row],[考生编号]],[1]Sheet1!$C:$O,7,FALSE)</f>
        <v>201906</v>
      </c>
      <c r="H98" s="7" t="str">
        <f>VLOOKUP(表1[[#This Row],[考生编号]],[1]Sheet1!$C:$O,8,FALSE)</f>
        <v>13694253925</v>
      </c>
      <c r="I98" s="7" t="str">
        <f>VLOOKUP(表1[[#This Row],[考生编号]],[1]Sheet1!$C:$O,9,FALSE)</f>
        <v>laiguangquan_97@163.com</v>
      </c>
      <c r="J98" s="7">
        <f>VLOOKUP(表1[[#This Row],[考生编号]],[1]Sheet1!$C:$O,10,FALSE)</f>
        <v>71</v>
      </c>
      <c r="K98" s="7">
        <f>VLOOKUP(表1[[#This Row],[考生编号]],[1]Sheet1!$C:$O,11,FALSE)</f>
        <v>89</v>
      </c>
      <c r="L98" s="7">
        <f>VLOOKUP(表1[[#This Row],[考生编号]],[1]Sheet1!$C:$O,12,FALSE)</f>
        <v>62</v>
      </c>
      <c r="M98" s="7">
        <f>VLOOKUP(表1[[#This Row],[考生编号]],[1]Sheet1!$C:$O,13,FALSE)</f>
        <v>104</v>
      </c>
      <c r="N98" s="7">
        <v>326</v>
      </c>
      <c r="O98" s="9">
        <v>45.333</v>
      </c>
      <c r="P98" s="9">
        <v>43.667</v>
      </c>
      <c r="Q98" s="9">
        <v>109.667</v>
      </c>
      <c r="R98" s="9">
        <f t="shared" ref="R98:R129" si="6">ROUND(O98+P98+Q98,2)</f>
        <v>198.67</v>
      </c>
      <c r="S98" s="9">
        <f t="shared" ref="S98:S129" si="7">N98+R98</f>
        <v>524.67</v>
      </c>
      <c r="T98" s="2" t="s">
        <v>22</v>
      </c>
      <c r="U98" s="2">
        <v>97</v>
      </c>
    </row>
    <row r="99" s="2" customFormat="1" hidden="1" customHeight="1" spans="2:21">
      <c r="B99" s="6" t="s">
        <v>215</v>
      </c>
      <c r="C99" s="7" t="s">
        <v>216</v>
      </c>
      <c r="D99" s="7" t="str">
        <f>VLOOKUP(表1[[#This Row],[考生编号]],[1]Sheet1!$C:$O,4,FALSE)</f>
        <v>男</v>
      </c>
      <c r="E99" s="7" t="str">
        <f>VLOOKUP(表1[[#This Row],[考生编号]],[1]Sheet1!$C:$O,5,FALSE)</f>
        <v>广东理工学院</v>
      </c>
      <c r="F99" s="7" t="str">
        <f>VLOOKUP(表1[[#This Row],[考生编号]],[1]Sheet1!$C:$O,6,FALSE)</f>
        <v>计算机科学与技术</v>
      </c>
      <c r="G99" s="7" t="str">
        <f>VLOOKUP(表1[[#This Row],[考生编号]],[1]Sheet1!$C:$O,7,FALSE)</f>
        <v>202006</v>
      </c>
      <c r="H99" s="7" t="str">
        <f>VLOOKUP(表1[[#This Row],[考生编号]],[1]Sheet1!$C:$O,8,FALSE)</f>
        <v>13211058176</v>
      </c>
      <c r="I99" s="7" t="str">
        <f>VLOOKUP(表1[[#This Row],[考生编号]],[1]Sheet1!$C:$O,9,FALSE)</f>
        <v>835730079@qq.com</v>
      </c>
      <c r="J99" s="7">
        <f>VLOOKUP(表1[[#This Row],[考生编号]],[1]Sheet1!$C:$O,10,FALSE)</f>
        <v>75</v>
      </c>
      <c r="K99" s="7">
        <f>VLOOKUP(表1[[#This Row],[考生编号]],[1]Sheet1!$C:$O,11,FALSE)</f>
        <v>95</v>
      </c>
      <c r="L99" s="7">
        <f>VLOOKUP(表1[[#This Row],[考生编号]],[1]Sheet1!$C:$O,12,FALSE)</f>
        <v>56</v>
      </c>
      <c r="M99" s="7">
        <f>VLOOKUP(表1[[#This Row],[考生编号]],[1]Sheet1!$C:$O,13,FALSE)</f>
        <v>111</v>
      </c>
      <c r="N99" s="7">
        <v>337</v>
      </c>
      <c r="O99" s="9">
        <v>43.667</v>
      </c>
      <c r="P99" s="9">
        <v>39.667</v>
      </c>
      <c r="Q99" s="9">
        <v>104.333</v>
      </c>
      <c r="R99" s="9">
        <f t="shared" si="6"/>
        <v>187.67</v>
      </c>
      <c r="S99" s="9">
        <f t="shared" si="7"/>
        <v>524.67</v>
      </c>
      <c r="T99" s="2" t="s">
        <v>22</v>
      </c>
      <c r="U99" s="2">
        <v>98</v>
      </c>
    </row>
    <row r="100" s="2" customFormat="1" hidden="1" customHeight="1" spans="2:21">
      <c r="B100" s="6" t="s">
        <v>217</v>
      </c>
      <c r="C100" s="7" t="s">
        <v>218</v>
      </c>
      <c r="D100" s="7" t="str">
        <f>VLOOKUP(表1[[#This Row],[考生编号]],[1]Sheet1!$C:$O,4,FALSE)</f>
        <v>男</v>
      </c>
      <c r="E100" s="7" t="str">
        <f>VLOOKUP(表1[[#This Row],[考生编号]],[1]Sheet1!$C:$O,5,FALSE)</f>
        <v>华南农业大学</v>
      </c>
      <c r="F100" s="7" t="str">
        <f>VLOOKUP(表1[[#This Row],[考生编号]],[1]Sheet1!$C:$O,6,FALSE)</f>
        <v>机械设计制造及其自动化</v>
      </c>
      <c r="G100" s="7" t="str">
        <f>VLOOKUP(表1[[#This Row],[考生编号]],[1]Sheet1!$C:$O,7,FALSE)</f>
        <v>202106</v>
      </c>
      <c r="H100" s="7" t="str">
        <f>VLOOKUP(表1[[#This Row],[考生编号]],[1]Sheet1!$C:$O,8,FALSE)</f>
        <v>18927955170</v>
      </c>
      <c r="I100" s="7" t="str">
        <f>VLOOKUP(表1[[#This Row],[考生编号]],[1]Sheet1!$C:$O,9,FALSE)</f>
        <v>2545535096@qq.com</v>
      </c>
      <c r="J100" s="7">
        <f>VLOOKUP(表1[[#This Row],[考生编号]],[1]Sheet1!$C:$O,10,FALSE)</f>
        <v>74</v>
      </c>
      <c r="K100" s="7">
        <f>VLOOKUP(表1[[#This Row],[考生编号]],[1]Sheet1!$C:$O,11,FALSE)</f>
        <v>83</v>
      </c>
      <c r="L100" s="7">
        <f>VLOOKUP(表1[[#This Row],[考生编号]],[1]Sheet1!$C:$O,12,FALSE)</f>
        <v>63</v>
      </c>
      <c r="M100" s="7">
        <f>VLOOKUP(表1[[#This Row],[考生编号]],[1]Sheet1!$C:$O,13,FALSE)</f>
        <v>117</v>
      </c>
      <c r="N100" s="7">
        <v>337</v>
      </c>
      <c r="O100" s="9">
        <v>43.667</v>
      </c>
      <c r="P100" s="9">
        <v>39.333</v>
      </c>
      <c r="Q100" s="9">
        <v>104.333</v>
      </c>
      <c r="R100" s="9">
        <f t="shared" si="6"/>
        <v>187.33</v>
      </c>
      <c r="S100" s="9">
        <f t="shared" si="7"/>
        <v>524.33</v>
      </c>
      <c r="T100" s="2" t="s">
        <v>22</v>
      </c>
      <c r="U100" s="2">
        <v>99</v>
      </c>
    </row>
    <row r="101" s="2" customFormat="1" hidden="1" customHeight="1" spans="2:21">
      <c r="B101" s="6" t="s">
        <v>219</v>
      </c>
      <c r="C101" s="7" t="s">
        <v>220</v>
      </c>
      <c r="D101" s="7" t="str">
        <f>VLOOKUP(表1[[#This Row],[考生编号]],[1]Sheet1!$C:$O,4,FALSE)</f>
        <v>男</v>
      </c>
      <c r="E101" s="7" t="str">
        <f>VLOOKUP(表1[[#This Row],[考生编号]],[1]Sheet1!$C:$O,5,FALSE)</f>
        <v>广东财经大学</v>
      </c>
      <c r="F101" s="7" t="str">
        <f>VLOOKUP(表1[[#This Row],[考生编号]],[1]Sheet1!$C:$O,6,FALSE)</f>
        <v>软件工程</v>
      </c>
      <c r="G101" s="7" t="str">
        <f>VLOOKUP(表1[[#This Row],[考生编号]],[1]Sheet1!$C:$O,7,FALSE)</f>
        <v>202006</v>
      </c>
      <c r="H101" s="7" t="str">
        <f>VLOOKUP(表1[[#This Row],[考生编号]],[1]Sheet1!$C:$O,8,FALSE)</f>
        <v>13413424962</v>
      </c>
      <c r="I101" s="7" t="str">
        <f>VLOOKUP(表1[[#This Row],[考生编号]],[1]Sheet1!$C:$O,9,FALSE)</f>
        <v>1169549553@qq.com</v>
      </c>
      <c r="J101" s="7">
        <f>VLOOKUP(表1[[#This Row],[考生编号]],[1]Sheet1!$C:$O,10,FALSE)</f>
        <v>76</v>
      </c>
      <c r="K101" s="7">
        <f>VLOOKUP(表1[[#This Row],[考生编号]],[1]Sheet1!$C:$O,11,FALSE)</f>
        <v>99</v>
      </c>
      <c r="L101" s="7">
        <f>VLOOKUP(表1[[#This Row],[考生编号]],[1]Sheet1!$C:$O,12,FALSE)</f>
        <v>68</v>
      </c>
      <c r="M101" s="7">
        <f>VLOOKUP(表1[[#This Row],[考生编号]],[1]Sheet1!$C:$O,13,FALSE)</f>
        <v>109</v>
      </c>
      <c r="N101" s="7">
        <v>352</v>
      </c>
      <c r="O101" s="9">
        <v>37.667</v>
      </c>
      <c r="P101" s="9">
        <v>38.667</v>
      </c>
      <c r="Q101" s="9">
        <v>96</v>
      </c>
      <c r="R101" s="9">
        <f t="shared" si="6"/>
        <v>172.33</v>
      </c>
      <c r="S101" s="9">
        <f t="shared" si="7"/>
        <v>524.33</v>
      </c>
      <c r="T101" s="2" t="s">
        <v>22</v>
      </c>
      <c r="U101" s="2">
        <v>100</v>
      </c>
    </row>
    <row r="102" s="2" customFormat="1" hidden="1" customHeight="1" spans="2:21">
      <c r="B102" s="6" t="s">
        <v>221</v>
      </c>
      <c r="C102" s="7" t="s">
        <v>222</v>
      </c>
      <c r="D102" s="7" t="str">
        <f>VLOOKUP(表1[[#This Row],[考生编号]],[1]Sheet1!$C:$O,4,FALSE)</f>
        <v>女</v>
      </c>
      <c r="E102" s="7" t="str">
        <f>VLOOKUP(表1[[#This Row],[考生编号]],[1]Sheet1!$C:$O,5,FALSE)</f>
        <v>深圳大学</v>
      </c>
      <c r="F102" s="7" t="str">
        <f>VLOOKUP(表1[[#This Row],[考生编号]],[1]Sheet1!$C:$O,6,FALSE)</f>
        <v>微电子学</v>
      </c>
      <c r="G102" s="7" t="str">
        <f>VLOOKUP(表1[[#This Row],[考生编号]],[1]Sheet1!$C:$O,7,FALSE)</f>
        <v>202107</v>
      </c>
      <c r="H102" s="7" t="str">
        <f>VLOOKUP(表1[[#This Row],[考生编号]],[1]Sheet1!$C:$O,8,FALSE)</f>
        <v>18194039284</v>
      </c>
      <c r="I102" s="7" t="str">
        <f>VLOOKUP(表1[[#This Row],[考生编号]],[1]Sheet1!$C:$O,9,FALSE)</f>
        <v>527329078@qq.com</v>
      </c>
      <c r="J102" s="7">
        <f>VLOOKUP(表1[[#This Row],[考生编号]],[1]Sheet1!$C:$O,10,FALSE)</f>
        <v>75</v>
      </c>
      <c r="K102" s="7">
        <f>VLOOKUP(表1[[#This Row],[考生编号]],[1]Sheet1!$C:$O,11,FALSE)</f>
        <v>78</v>
      </c>
      <c r="L102" s="7">
        <f>VLOOKUP(表1[[#This Row],[考生编号]],[1]Sheet1!$C:$O,12,FALSE)</f>
        <v>63</v>
      </c>
      <c r="M102" s="7">
        <f>VLOOKUP(表1[[#This Row],[考生编号]],[1]Sheet1!$C:$O,13,FALSE)</f>
        <v>94</v>
      </c>
      <c r="N102" s="7">
        <v>310</v>
      </c>
      <c r="O102" s="9">
        <v>49.333</v>
      </c>
      <c r="P102" s="9">
        <v>48.667</v>
      </c>
      <c r="Q102" s="9">
        <v>116</v>
      </c>
      <c r="R102" s="9">
        <f t="shared" si="6"/>
        <v>214</v>
      </c>
      <c r="S102" s="9">
        <f t="shared" si="7"/>
        <v>524</v>
      </c>
      <c r="T102" s="2" t="s">
        <v>22</v>
      </c>
      <c r="U102" s="2">
        <v>101</v>
      </c>
    </row>
    <row r="103" s="2" customFormat="1" hidden="1" customHeight="1" spans="2:21">
      <c r="B103" s="6" t="s">
        <v>223</v>
      </c>
      <c r="C103" s="7" t="s">
        <v>224</v>
      </c>
      <c r="D103" s="7" t="str">
        <f>VLOOKUP(表1[[#This Row],[考生编号]],[1]Sheet1!$C:$O,4,FALSE)</f>
        <v>男</v>
      </c>
      <c r="E103" s="7" t="str">
        <f>VLOOKUP(表1[[#This Row],[考生编号]],[1]Sheet1!$C:$O,5,FALSE)</f>
        <v>深圳大学</v>
      </c>
      <c r="F103" s="7" t="str">
        <f>VLOOKUP(表1[[#This Row],[考生编号]],[1]Sheet1!$C:$O,6,FALSE)</f>
        <v>计算机科学与技术</v>
      </c>
      <c r="G103" s="7" t="str">
        <f>VLOOKUP(表1[[#This Row],[考生编号]],[1]Sheet1!$C:$O,7,FALSE)</f>
        <v>202107</v>
      </c>
      <c r="H103" s="7" t="str">
        <f>VLOOKUP(表1[[#This Row],[考生编号]],[1]Sheet1!$C:$O,8,FALSE)</f>
        <v>13946152889</v>
      </c>
      <c r="I103" s="7" t="str">
        <f>VLOOKUP(表1[[#This Row],[考生编号]],[1]Sheet1!$C:$O,9,FALSE)</f>
        <v>1657573940@qq.com</v>
      </c>
      <c r="J103" s="7">
        <f>VLOOKUP(表1[[#This Row],[考生编号]],[1]Sheet1!$C:$O,10,FALSE)</f>
        <v>71</v>
      </c>
      <c r="K103" s="7">
        <f>VLOOKUP(表1[[#This Row],[考生编号]],[1]Sheet1!$C:$O,11,FALSE)</f>
        <v>96</v>
      </c>
      <c r="L103" s="7">
        <f>VLOOKUP(表1[[#This Row],[考生编号]],[1]Sheet1!$C:$O,12,FALSE)</f>
        <v>66</v>
      </c>
      <c r="M103" s="7">
        <f>VLOOKUP(表1[[#This Row],[考生编号]],[1]Sheet1!$C:$O,13,FALSE)</f>
        <v>99</v>
      </c>
      <c r="N103" s="7">
        <v>332</v>
      </c>
      <c r="O103" s="9">
        <v>44.667</v>
      </c>
      <c r="P103" s="9">
        <v>42.667</v>
      </c>
      <c r="Q103" s="9">
        <v>104.333</v>
      </c>
      <c r="R103" s="9">
        <f t="shared" si="6"/>
        <v>191.67</v>
      </c>
      <c r="S103" s="9">
        <f t="shared" si="7"/>
        <v>523.67</v>
      </c>
      <c r="T103" s="2" t="s">
        <v>22</v>
      </c>
      <c r="U103" s="2">
        <v>102</v>
      </c>
    </row>
    <row r="104" s="2" customFormat="1" hidden="1" customHeight="1" spans="2:21">
      <c r="B104" s="6" t="s">
        <v>225</v>
      </c>
      <c r="C104" s="7" t="s">
        <v>226</v>
      </c>
      <c r="D104" s="7" t="str">
        <f>VLOOKUP(表1[[#This Row],[考生编号]],[1]Sheet1!$C:$O,4,FALSE)</f>
        <v>男</v>
      </c>
      <c r="E104" s="7" t="str">
        <f>VLOOKUP(表1[[#This Row],[考生编号]],[1]Sheet1!$C:$O,5,FALSE)</f>
        <v>广东海洋大学</v>
      </c>
      <c r="F104" s="7" t="str">
        <f>VLOOKUP(表1[[#This Row],[考生编号]],[1]Sheet1!$C:$O,6,FALSE)</f>
        <v>计算机科学与技术</v>
      </c>
      <c r="G104" s="7" t="str">
        <f>VLOOKUP(表1[[#This Row],[考生编号]],[1]Sheet1!$C:$O,7,FALSE)</f>
        <v>202006</v>
      </c>
      <c r="H104" s="7" t="str">
        <f>VLOOKUP(表1[[#This Row],[考生编号]],[1]Sheet1!$C:$O,8,FALSE)</f>
        <v>15768121916</v>
      </c>
      <c r="I104" s="7" t="str">
        <f>VLOOKUP(表1[[#This Row],[考生编号]],[1]Sheet1!$C:$O,9,FALSE)</f>
        <v>478086250@qq.com</v>
      </c>
      <c r="J104" s="7">
        <f>VLOOKUP(表1[[#This Row],[考生编号]],[1]Sheet1!$C:$O,10,FALSE)</f>
        <v>65</v>
      </c>
      <c r="K104" s="7">
        <f>VLOOKUP(表1[[#This Row],[考生编号]],[1]Sheet1!$C:$O,11,FALSE)</f>
        <v>100</v>
      </c>
      <c r="L104" s="7">
        <f>VLOOKUP(表1[[#This Row],[考生编号]],[1]Sheet1!$C:$O,12,FALSE)</f>
        <v>58</v>
      </c>
      <c r="M104" s="7">
        <f>VLOOKUP(表1[[#This Row],[考生编号]],[1]Sheet1!$C:$O,13,FALSE)</f>
        <v>93</v>
      </c>
      <c r="N104" s="7">
        <v>316</v>
      </c>
      <c r="O104" s="9">
        <v>47</v>
      </c>
      <c r="P104" s="9">
        <v>47</v>
      </c>
      <c r="Q104" s="9">
        <v>113.333</v>
      </c>
      <c r="R104" s="9">
        <f t="shared" si="6"/>
        <v>207.33</v>
      </c>
      <c r="S104" s="9">
        <f t="shared" si="7"/>
        <v>523.33</v>
      </c>
      <c r="T104" s="2" t="s">
        <v>22</v>
      </c>
      <c r="U104" s="2">
        <v>103</v>
      </c>
    </row>
    <row r="105" s="2" customFormat="1" hidden="1" customHeight="1" spans="2:21">
      <c r="B105" s="6" t="s">
        <v>227</v>
      </c>
      <c r="C105" s="7" t="s">
        <v>228</v>
      </c>
      <c r="D105" s="7" t="str">
        <f>VLOOKUP(表1[[#This Row],[考生编号]],[1]Sheet1!$C:$O,4,FALSE)</f>
        <v>男</v>
      </c>
      <c r="E105" s="7" t="str">
        <f>VLOOKUP(表1[[#This Row],[考生编号]],[1]Sheet1!$C:$O,5,FALSE)</f>
        <v>湖南工程学院</v>
      </c>
      <c r="F105" s="7" t="str">
        <f>VLOOKUP(表1[[#This Row],[考生编号]],[1]Sheet1!$C:$O,6,FALSE)</f>
        <v>网络工程</v>
      </c>
      <c r="G105" s="7" t="str">
        <f>VLOOKUP(表1[[#This Row],[考生编号]],[1]Sheet1!$C:$O,7,FALSE)</f>
        <v>202006</v>
      </c>
      <c r="H105" s="7" t="str">
        <f>VLOOKUP(表1[[#This Row],[考生编号]],[1]Sheet1!$C:$O,8,FALSE)</f>
        <v>18373526992</v>
      </c>
      <c r="I105" s="7" t="str">
        <f>VLOOKUP(表1[[#This Row],[考生编号]],[1]Sheet1!$C:$O,9,FALSE)</f>
        <v>798224482@qq.com</v>
      </c>
      <c r="J105" s="7">
        <f>VLOOKUP(表1[[#This Row],[考生编号]],[1]Sheet1!$C:$O,10,FALSE)</f>
        <v>73</v>
      </c>
      <c r="K105" s="7">
        <f>VLOOKUP(表1[[#This Row],[考生编号]],[1]Sheet1!$C:$O,11,FALSE)</f>
        <v>123</v>
      </c>
      <c r="L105" s="7">
        <f>VLOOKUP(表1[[#This Row],[考生编号]],[1]Sheet1!$C:$O,12,FALSE)</f>
        <v>54</v>
      </c>
      <c r="M105" s="7">
        <f>VLOOKUP(表1[[#This Row],[考生编号]],[1]Sheet1!$C:$O,13,FALSE)</f>
        <v>97</v>
      </c>
      <c r="N105" s="7">
        <v>347</v>
      </c>
      <c r="O105" s="9">
        <v>40.333</v>
      </c>
      <c r="P105" s="9">
        <v>37</v>
      </c>
      <c r="Q105" s="9">
        <v>99</v>
      </c>
      <c r="R105" s="9">
        <f t="shared" si="6"/>
        <v>176.33</v>
      </c>
      <c r="S105" s="9">
        <f t="shared" si="7"/>
        <v>523.33</v>
      </c>
      <c r="T105" s="2" t="s">
        <v>22</v>
      </c>
      <c r="U105" s="2">
        <v>104</v>
      </c>
    </row>
    <row r="106" s="2" customFormat="1" hidden="1" customHeight="1" spans="2:21">
      <c r="B106" s="6" t="s">
        <v>229</v>
      </c>
      <c r="C106" s="7" t="s">
        <v>230</v>
      </c>
      <c r="D106" s="7" t="str">
        <f>VLOOKUP(表1[[#This Row],[考生编号]],[1]Sheet1!$C:$O,4,FALSE)</f>
        <v>男</v>
      </c>
      <c r="E106" s="7" t="str">
        <f>VLOOKUP(表1[[#This Row],[考生编号]],[1]Sheet1!$C:$O,5,FALSE)</f>
        <v>深圳大学</v>
      </c>
      <c r="F106" s="7" t="str">
        <f>VLOOKUP(表1[[#This Row],[考生编号]],[1]Sheet1!$C:$O,6,FALSE)</f>
        <v>通信工程</v>
      </c>
      <c r="G106" s="7" t="str">
        <f>VLOOKUP(表1[[#This Row],[考生编号]],[1]Sheet1!$C:$O,7,FALSE)</f>
        <v>202107</v>
      </c>
      <c r="H106" s="7" t="str">
        <f>VLOOKUP(表1[[#This Row],[考生编号]],[1]Sheet1!$C:$O,8,FALSE)</f>
        <v>18194039532</v>
      </c>
      <c r="I106" s="7" t="str">
        <f>VLOOKUP(表1[[#This Row],[考生编号]],[1]Sheet1!$C:$O,9,FALSE)</f>
        <v>1736747814@qq.com</v>
      </c>
      <c r="J106" s="7">
        <f>VLOOKUP(表1[[#This Row],[考生编号]],[1]Sheet1!$C:$O,10,FALSE)</f>
        <v>74</v>
      </c>
      <c r="K106" s="7">
        <f>VLOOKUP(表1[[#This Row],[考生编号]],[1]Sheet1!$C:$O,11,FALSE)</f>
        <v>69</v>
      </c>
      <c r="L106" s="7">
        <f>VLOOKUP(表1[[#This Row],[考生编号]],[1]Sheet1!$C:$O,12,FALSE)</f>
        <v>66</v>
      </c>
      <c r="M106" s="7">
        <f>VLOOKUP(表1[[#This Row],[考生编号]],[1]Sheet1!$C:$O,13,FALSE)</f>
        <v>110</v>
      </c>
      <c r="N106" s="7">
        <v>319</v>
      </c>
      <c r="O106" s="9">
        <v>46</v>
      </c>
      <c r="P106" s="9">
        <v>46.333</v>
      </c>
      <c r="Q106" s="9">
        <v>110.333</v>
      </c>
      <c r="R106" s="9">
        <f t="shared" si="6"/>
        <v>202.67</v>
      </c>
      <c r="S106" s="9">
        <f t="shared" si="7"/>
        <v>521.67</v>
      </c>
      <c r="T106" s="2" t="s">
        <v>22</v>
      </c>
      <c r="U106" s="2">
        <v>105</v>
      </c>
    </row>
    <row r="107" s="2" customFormat="1" hidden="1" customHeight="1" spans="2:21">
      <c r="B107" s="6" t="s">
        <v>231</v>
      </c>
      <c r="C107" s="7" t="s">
        <v>232</v>
      </c>
      <c r="D107" s="7" t="str">
        <f>VLOOKUP(表1[[#This Row],[考生编号]],[1]Sheet1!$C:$O,4,FALSE)</f>
        <v>男</v>
      </c>
      <c r="E107" s="7" t="str">
        <f>VLOOKUP(表1[[#This Row],[考生编号]],[1]Sheet1!$C:$O,5,FALSE)</f>
        <v>南昌大学</v>
      </c>
      <c r="F107" s="7" t="str">
        <f>VLOOKUP(表1[[#This Row],[考生编号]],[1]Sheet1!$C:$O,6,FALSE)</f>
        <v>计算机科学与技术</v>
      </c>
      <c r="G107" s="7" t="str">
        <f>VLOOKUP(表1[[#This Row],[考生编号]],[1]Sheet1!$C:$O,7,FALSE)</f>
        <v>202107</v>
      </c>
      <c r="H107" s="7" t="str">
        <f>VLOOKUP(表1[[#This Row],[考生编号]],[1]Sheet1!$C:$O,8,FALSE)</f>
        <v>15570128929</v>
      </c>
      <c r="I107" s="7" t="str">
        <f>VLOOKUP(表1[[#This Row],[考生编号]],[1]Sheet1!$C:$O,9,FALSE)</f>
        <v>1836860498@qq.com</v>
      </c>
      <c r="J107" s="7">
        <f>VLOOKUP(表1[[#This Row],[考生编号]],[1]Sheet1!$C:$O,10,FALSE)</f>
        <v>76</v>
      </c>
      <c r="K107" s="7">
        <f>VLOOKUP(表1[[#This Row],[考生编号]],[1]Sheet1!$C:$O,11,FALSE)</f>
        <v>97</v>
      </c>
      <c r="L107" s="7">
        <f>VLOOKUP(表1[[#This Row],[考生编号]],[1]Sheet1!$C:$O,12,FALSE)</f>
        <v>77</v>
      </c>
      <c r="M107" s="7">
        <f>VLOOKUP(表1[[#This Row],[考生编号]],[1]Sheet1!$C:$O,13,FALSE)</f>
        <v>73</v>
      </c>
      <c r="N107" s="7">
        <v>323</v>
      </c>
      <c r="O107" s="9">
        <v>45.333</v>
      </c>
      <c r="P107" s="9">
        <v>44.667</v>
      </c>
      <c r="Q107" s="9">
        <v>108.333</v>
      </c>
      <c r="R107" s="9">
        <f t="shared" si="6"/>
        <v>198.33</v>
      </c>
      <c r="S107" s="9">
        <f t="shared" si="7"/>
        <v>521.33</v>
      </c>
      <c r="T107" s="2" t="s">
        <v>22</v>
      </c>
      <c r="U107" s="2">
        <v>106</v>
      </c>
    </row>
    <row r="108" s="2" customFormat="1" hidden="1" customHeight="1" spans="2:21">
      <c r="B108" s="6" t="s">
        <v>233</v>
      </c>
      <c r="C108" s="7" t="s">
        <v>234</v>
      </c>
      <c r="D108" s="7" t="str">
        <f>VLOOKUP(表1[[#This Row],[考生编号]],[1]Sheet1!$C:$O,4,FALSE)</f>
        <v>男</v>
      </c>
      <c r="E108" s="7" t="str">
        <f>VLOOKUP(表1[[#This Row],[考生编号]],[1]Sheet1!$C:$O,5,FALSE)</f>
        <v>深圳大学</v>
      </c>
      <c r="F108" s="7" t="str">
        <f>VLOOKUP(表1[[#This Row],[考生编号]],[1]Sheet1!$C:$O,6,FALSE)</f>
        <v>软件工程</v>
      </c>
      <c r="G108" s="7" t="str">
        <f>VLOOKUP(表1[[#This Row],[考生编号]],[1]Sheet1!$C:$O,7,FALSE)</f>
        <v>202107</v>
      </c>
      <c r="H108" s="7" t="str">
        <f>VLOOKUP(表1[[#This Row],[考生编号]],[1]Sheet1!$C:$O,8,FALSE)</f>
        <v>15360617170</v>
      </c>
      <c r="I108" s="7" t="str">
        <f>VLOOKUP(表1[[#This Row],[考生编号]],[1]Sheet1!$C:$O,9,FALSE)</f>
        <v>1286314590@qq.com</v>
      </c>
      <c r="J108" s="7">
        <f>VLOOKUP(表1[[#This Row],[考生编号]],[1]Sheet1!$C:$O,10,FALSE)</f>
        <v>64</v>
      </c>
      <c r="K108" s="7">
        <f>VLOOKUP(表1[[#This Row],[考生编号]],[1]Sheet1!$C:$O,11,FALSE)</f>
        <v>107</v>
      </c>
      <c r="L108" s="7">
        <f>VLOOKUP(表1[[#This Row],[考生编号]],[1]Sheet1!$C:$O,12,FALSE)</f>
        <v>38</v>
      </c>
      <c r="M108" s="7">
        <f>VLOOKUP(表1[[#This Row],[考生编号]],[1]Sheet1!$C:$O,13,FALSE)</f>
        <v>113</v>
      </c>
      <c r="N108" s="7">
        <v>322</v>
      </c>
      <c r="O108" s="9">
        <v>45.667</v>
      </c>
      <c r="P108" s="9">
        <v>42.667</v>
      </c>
      <c r="Q108" s="9">
        <v>110</v>
      </c>
      <c r="R108" s="9">
        <f t="shared" si="6"/>
        <v>198.33</v>
      </c>
      <c r="S108" s="9">
        <f t="shared" si="7"/>
        <v>520.33</v>
      </c>
      <c r="T108" s="2" t="s">
        <v>22</v>
      </c>
      <c r="U108" s="2">
        <v>107</v>
      </c>
    </row>
    <row r="109" s="2" customFormat="1" hidden="1" customHeight="1" spans="2:21">
      <c r="B109" s="6" t="s">
        <v>235</v>
      </c>
      <c r="C109" s="7" t="s">
        <v>236</v>
      </c>
      <c r="D109" s="7" t="str">
        <f>VLOOKUP(表1[[#This Row],[考生编号]],[1]Sheet1!$C:$O,4,FALSE)</f>
        <v>男</v>
      </c>
      <c r="E109" s="7" t="str">
        <f>VLOOKUP(表1[[#This Row],[考生编号]],[1]Sheet1!$C:$O,5,FALSE)</f>
        <v>广东医科大学</v>
      </c>
      <c r="F109" s="7" t="str">
        <f>VLOOKUP(表1[[#This Row],[考生编号]],[1]Sheet1!$C:$O,6,FALSE)</f>
        <v>信息管理与信息系统</v>
      </c>
      <c r="G109" s="7" t="str">
        <f>VLOOKUP(表1[[#This Row],[考生编号]],[1]Sheet1!$C:$O,7,FALSE)</f>
        <v>202107</v>
      </c>
      <c r="H109" s="7" t="str">
        <f>VLOOKUP(表1[[#This Row],[考生编号]],[1]Sheet1!$C:$O,8,FALSE)</f>
        <v>15625534241</v>
      </c>
      <c r="I109" s="7" t="str">
        <f>VLOOKUP(表1[[#This Row],[考生编号]],[1]Sheet1!$C:$O,9,FALSE)</f>
        <v>934795001@qq.com</v>
      </c>
      <c r="J109" s="7">
        <f>VLOOKUP(表1[[#This Row],[考生编号]],[1]Sheet1!$C:$O,10,FALSE)</f>
        <v>73</v>
      </c>
      <c r="K109" s="7">
        <f>VLOOKUP(表1[[#This Row],[考生编号]],[1]Sheet1!$C:$O,11,FALSE)</f>
        <v>109</v>
      </c>
      <c r="L109" s="7">
        <f>VLOOKUP(表1[[#This Row],[考生编号]],[1]Sheet1!$C:$O,12,FALSE)</f>
        <v>48</v>
      </c>
      <c r="M109" s="7">
        <f>VLOOKUP(表1[[#This Row],[考生编号]],[1]Sheet1!$C:$O,13,FALSE)</f>
        <v>102</v>
      </c>
      <c r="N109" s="7">
        <v>332</v>
      </c>
      <c r="O109" s="9">
        <v>42.667</v>
      </c>
      <c r="P109" s="9">
        <v>43</v>
      </c>
      <c r="Q109" s="9">
        <v>102.667</v>
      </c>
      <c r="R109" s="9">
        <f t="shared" si="6"/>
        <v>188.33</v>
      </c>
      <c r="S109" s="9">
        <f t="shared" si="7"/>
        <v>520.33</v>
      </c>
      <c r="T109" s="2" t="s">
        <v>22</v>
      </c>
      <c r="U109" s="2">
        <v>108</v>
      </c>
    </row>
    <row r="110" s="2" customFormat="1" hidden="1" customHeight="1" spans="2:21">
      <c r="B110" s="6" t="s">
        <v>237</v>
      </c>
      <c r="C110" s="7" t="s">
        <v>238</v>
      </c>
      <c r="D110" s="7" t="str">
        <f>VLOOKUP(表1[[#This Row],[考生编号]],[1]Sheet1!$C:$O,4,FALSE)</f>
        <v>男</v>
      </c>
      <c r="E110" s="7" t="str">
        <f>VLOOKUP(表1[[#This Row],[考生编号]],[1]Sheet1!$C:$O,5,FALSE)</f>
        <v>暨南大学</v>
      </c>
      <c r="F110" s="7" t="str">
        <f>VLOOKUP(表1[[#This Row],[考生编号]],[1]Sheet1!$C:$O,6,FALSE)</f>
        <v>包装工程</v>
      </c>
      <c r="G110" s="7" t="str">
        <f>VLOOKUP(表1[[#This Row],[考生编号]],[1]Sheet1!$C:$O,7,FALSE)</f>
        <v>202107</v>
      </c>
      <c r="H110" s="7" t="str">
        <f>VLOOKUP(表1[[#This Row],[考生编号]],[1]Sheet1!$C:$O,8,FALSE)</f>
        <v>13417143399</v>
      </c>
      <c r="I110" s="7" t="str">
        <f>VLOOKUP(表1[[#This Row],[考生编号]],[1]Sheet1!$C:$O,9,FALSE)</f>
        <v>1424266960@qq.com</v>
      </c>
      <c r="J110" s="7">
        <f>VLOOKUP(表1[[#This Row],[考生编号]],[1]Sheet1!$C:$O,10,FALSE)</f>
        <v>70</v>
      </c>
      <c r="K110" s="7">
        <f>VLOOKUP(表1[[#This Row],[考生编号]],[1]Sheet1!$C:$O,11,FALSE)</f>
        <v>87</v>
      </c>
      <c r="L110" s="7">
        <f>VLOOKUP(表1[[#This Row],[考生编号]],[1]Sheet1!$C:$O,12,FALSE)</f>
        <v>72</v>
      </c>
      <c r="M110" s="7">
        <f>VLOOKUP(表1[[#This Row],[考生编号]],[1]Sheet1!$C:$O,13,FALSE)</f>
        <v>114</v>
      </c>
      <c r="N110" s="7">
        <v>343</v>
      </c>
      <c r="O110" s="9">
        <v>39.667</v>
      </c>
      <c r="P110" s="9">
        <v>39.333</v>
      </c>
      <c r="Q110" s="9">
        <v>98.333</v>
      </c>
      <c r="R110" s="9">
        <f t="shared" si="6"/>
        <v>177.33</v>
      </c>
      <c r="S110" s="9">
        <f t="shared" si="7"/>
        <v>520.33</v>
      </c>
      <c r="T110" s="2" t="s">
        <v>22</v>
      </c>
      <c r="U110" s="2">
        <v>109</v>
      </c>
    </row>
    <row r="111" s="2" customFormat="1" hidden="1" customHeight="1" spans="2:21">
      <c r="B111" s="6" t="s">
        <v>239</v>
      </c>
      <c r="C111" s="7" t="s">
        <v>240</v>
      </c>
      <c r="D111" s="7" t="str">
        <f>VLOOKUP(表1[[#This Row],[考生编号]],[1]Sheet1!$C:$O,4,FALSE)</f>
        <v>男</v>
      </c>
      <c r="E111" s="7" t="str">
        <f>VLOOKUP(表1[[#This Row],[考生编号]],[1]Sheet1!$C:$O,5,FALSE)</f>
        <v>黑龙江科技大学</v>
      </c>
      <c r="F111" s="7" t="str">
        <f>VLOOKUP(表1[[#This Row],[考生编号]],[1]Sheet1!$C:$O,6,FALSE)</f>
        <v>经济学</v>
      </c>
      <c r="G111" s="7" t="str">
        <f>VLOOKUP(表1[[#This Row],[考生编号]],[1]Sheet1!$C:$O,7,FALSE)</f>
        <v>201906</v>
      </c>
      <c r="H111" s="7" t="str">
        <f>VLOOKUP(表1[[#This Row],[考生编号]],[1]Sheet1!$C:$O,8,FALSE)</f>
        <v>15204655174</v>
      </c>
      <c r="I111" s="7" t="str">
        <f>VLOOKUP(表1[[#This Row],[考生编号]],[1]Sheet1!$C:$O,9,FALSE)</f>
        <v>jasen0311@163.com</v>
      </c>
      <c r="J111" s="7">
        <f>VLOOKUP(表1[[#This Row],[考生编号]],[1]Sheet1!$C:$O,10,FALSE)</f>
        <v>64</v>
      </c>
      <c r="K111" s="7">
        <f>VLOOKUP(表1[[#This Row],[考生编号]],[1]Sheet1!$C:$O,11,FALSE)</f>
        <v>110</v>
      </c>
      <c r="L111" s="7">
        <f>VLOOKUP(表1[[#This Row],[考生编号]],[1]Sheet1!$C:$O,12,FALSE)</f>
        <v>59</v>
      </c>
      <c r="M111" s="7">
        <f>VLOOKUP(表1[[#This Row],[考生编号]],[1]Sheet1!$C:$O,13,FALSE)</f>
        <v>110</v>
      </c>
      <c r="N111" s="7">
        <v>343</v>
      </c>
      <c r="O111" s="9">
        <v>39.333</v>
      </c>
      <c r="P111" s="9">
        <v>38.667</v>
      </c>
      <c r="Q111" s="9">
        <v>99</v>
      </c>
      <c r="R111" s="9">
        <f t="shared" si="6"/>
        <v>177</v>
      </c>
      <c r="S111" s="9">
        <f t="shared" si="7"/>
        <v>520</v>
      </c>
      <c r="T111" s="2" t="s">
        <v>22</v>
      </c>
      <c r="U111" s="2">
        <v>110</v>
      </c>
    </row>
    <row r="112" s="2" customFormat="1" hidden="1" customHeight="1" spans="2:21">
      <c r="B112" s="6" t="s">
        <v>241</v>
      </c>
      <c r="C112" s="7" t="s">
        <v>242</v>
      </c>
      <c r="D112" s="7" t="str">
        <f>VLOOKUP(表1[[#This Row],[考生编号]],[1]Sheet1!$C:$O,4,FALSE)</f>
        <v>男</v>
      </c>
      <c r="E112" s="7" t="str">
        <f>VLOOKUP(表1[[#This Row],[考生编号]],[1]Sheet1!$C:$O,5,FALSE)</f>
        <v>安徽财经大学</v>
      </c>
      <c r="F112" s="7" t="str">
        <f>VLOOKUP(表1[[#This Row],[考生编号]],[1]Sheet1!$C:$O,6,FALSE)</f>
        <v>计算机科学与技术</v>
      </c>
      <c r="G112" s="7" t="str">
        <f>VLOOKUP(表1[[#This Row],[考生编号]],[1]Sheet1!$C:$O,7,FALSE)</f>
        <v>202107</v>
      </c>
      <c r="H112" s="7" t="str">
        <f>VLOOKUP(表1[[#This Row],[考生编号]],[1]Sheet1!$C:$O,8,FALSE)</f>
        <v>18365519973</v>
      </c>
      <c r="I112" s="7" t="str">
        <f>VLOOKUP(表1[[#This Row],[考生编号]],[1]Sheet1!$C:$O,9,FALSE)</f>
        <v>2281641497@qq.com</v>
      </c>
      <c r="J112" s="7">
        <f>VLOOKUP(表1[[#This Row],[考生编号]],[1]Sheet1!$C:$O,10,FALSE)</f>
        <v>74</v>
      </c>
      <c r="K112" s="7">
        <f>VLOOKUP(表1[[#This Row],[考生编号]],[1]Sheet1!$C:$O,11,FALSE)</f>
        <v>102</v>
      </c>
      <c r="L112" s="7">
        <f>VLOOKUP(表1[[#This Row],[考生编号]],[1]Sheet1!$C:$O,12,FALSE)</f>
        <v>50</v>
      </c>
      <c r="M112" s="7">
        <f>VLOOKUP(表1[[#This Row],[考生编号]],[1]Sheet1!$C:$O,13,FALSE)</f>
        <v>100</v>
      </c>
      <c r="N112" s="7">
        <v>326</v>
      </c>
      <c r="O112" s="9">
        <v>44.667</v>
      </c>
      <c r="P112" s="9">
        <v>43.667</v>
      </c>
      <c r="Q112" s="9">
        <v>105</v>
      </c>
      <c r="R112" s="9">
        <f t="shared" si="6"/>
        <v>193.33</v>
      </c>
      <c r="S112" s="9">
        <f t="shared" si="7"/>
        <v>519.33</v>
      </c>
      <c r="T112" s="2" t="s">
        <v>22</v>
      </c>
      <c r="U112" s="2">
        <v>111</v>
      </c>
    </row>
    <row r="113" s="2" customFormat="1" hidden="1" customHeight="1" spans="2:21">
      <c r="B113" s="6" t="s">
        <v>243</v>
      </c>
      <c r="C113" s="7" t="s">
        <v>244</v>
      </c>
      <c r="D113" s="7" t="str">
        <f>VLOOKUP(表1[[#This Row],[考生编号]],[1]Sheet1!$C:$O,4,FALSE)</f>
        <v>男</v>
      </c>
      <c r="E113" s="7" t="str">
        <f>VLOOKUP(表1[[#This Row],[考生编号]],[1]Sheet1!$C:$O,5,FALSE)</f>
        <v>山东财经大学</v>
      </c>
      <c r="F113" s="7" t="str">
        <f>VLOOKUP(表1[[#This Row],[考生编号]],[1]Sheet1!$C:$O,6,FALSE)</f>
        <v>数字媒体技术</v>
      </c>
      <c r="G113" s="7" t="str">
        <f>VLOOKUP(表1[[#This Row],[考生编号]],[1]Sheet1!$C:$O,7,FALSE)</f>
        <v>202107</v>
      </c>
      <c r="H113" s="7" t="str">
        <f>VLOOKUP(表1[[#This Row],[考生编号]],[1]Sheet1!$C:$O,8,FALSE)</f>
        <v>15066120773</v>
      </c>
      <c r="I113" s="7" t="str">
        <f>VLOOKUP(表1[[#This Row],[考生编号]],[1]Sheet1!$C:$O,9,FALSE)</f>
        <v>hzlhzl1314@foxmail.com</v>
      </c>
      <c r="J113" s="7">
        <f>VLOOKUP(表1[[#This Row],[考生编号]],[1]Sheet1!$C:$O,10,FALSE)</f>
        <v>70</v>
      </c>
      <c r="K113" s="7">
        <f>VLOOKUP(表1[[#This Row],[考生编号]],[1]Sheet1!$C:$O,11,FALSE)</f>
        <v>126</v>
      </c>
      <c r="L113" s="7">
        <f>VLOOKUP(表1[[#This Row],[考生编号]],[1]Sheet1!$C:$O,12,FALSE)</f>
        <v>54</v>
      </c>
      <c r="M113" s="7">
        <f>VLOOKUP(表1[[#This Row],[考生编号]],[1]Sheet1!$C:$O,13,FALSE)</f>
        <v>84</v>
      </c>
      <c r="N113" s="7">
        <v>334</v>
      </c>
      <c r="O113" s="9">
        <v>41.667</v>
      </c>
      <c r="P113" s="9">
        <v>41.333</v>
      </c>
      <c r="Q113" s="9">
        <v>102.333</v>
      </c>
      <c r="R113" s="9">
        <f t="shared" si="6"/>
        <v>185.33</v>
      </c>
      <c r="S113" s="9">
        <f t="shared" si="7"/>
        <v>519.33</v>
      </c>
      <c r="T113" s="2" t="s">
        <v>22</v>
      </c>
      <c r="U113" s="2">
        <v>112</v>
      </c>
    </row>
    <row r="114" s="2" customFormat="1" hidden="1" customHeight="1" spans="2:21">
      <c r="B114" s="6" t="s">
        <v>245</v>
      </c>
      <c r="C114" s="7" t="s">
        <v>246</v>
      </c>
      <c r="D114" s="7" t="str">
        <f>VLOOKUP(表1[[#This Row],[考生编号]],[1]Sheet1!$C:$O,4,FALSE)</f>
        <v>男</v>
      </c>
      <c r="E114" s="7" t="str">
        <f>VLOOKUP(表1[[#This Row],[考生编号]],[1]Sheet1!$C:$O,5,FALSE)</f>
        <v>中国石油大学(北京)</v>
      </c>
      <c r="F114" s="7" t="str">
        <f>VLOOKUP(表1[[#This Row],[考生编号]],[1]Sheet1!$C:$O,6,FALSE)</f>
        <v>会计学</v>
      </c>
      <c r="G114" s="7" t="str">
        <f>VLOOKUP(表1[[#This Row],[考生编号]],[1]Sheet1!$C:$O,7,FALSE)</f>
        <v>202006</v>
      </c>
      <c r="H114" s="7" t="str">
        <f>VLOOKUP(表1[[#This Row],[考生编号]],[1]Sheet1!$C:$O,8,FALSE)</f>
        <v>13241293413</v>
      </c>
      <c r="I114" s="7" t="str">
        <f>VLOOKUP(表1[[#This Row],[考生编号]],[1]Sheet1!$C:$O,9,FALSE)</f>
        <v>Dex.Cyan@gmail.com</v>
      </c>
      <c r="J114" s="7">
        <f>VLOOKUP(表1[[#This Row],[考生编号]],[1]Sheet1!$C:$O,10,FALSE)</f>
        <v>69</v>
      </c>
      <c r="K114" s="7">
        <f>VLOOKUP(表1[[#This Row],[考生编号]],[1]Sheet1!$C:$O,11,FALSE)</f>
        <v>93</v>
      </c>
      <c r="L114" s="7">
        <f>VLOOKUP(表1[[#This Row],[考生编号]],[1]Sheet1!$C:$O,12,FALSE)</f>
        <v>73</v>
      </c>
      <c r="M114" s="7">
        <f>VLOOKUP(表1[[#This Row],[考生编号]],[1]Sheet1!$C:$O,13,FALSE)</f>
        <v>107</v>
      </c>
      <c r="N114" s="7">
        <v>342</v>
      </c>
      <c r="O114" s="9">
        <v>36.667</v>
      </c>
      <c r="P114" s="9">
        <v>38.667</v>
      </c>
      <c r="Q114" s="9">
        <v>102</v>
      </c>
      <c r="R114" s="9">
        <f t="shared" si="6"/>
        <v>177.33</v>
      </c>
      <c r="S114" s="9">
        <f t="shared" si="7"/>
        <v>519.33</v>
      </c>
      <c r="T114" s="2" t="s">
        <v>22</v>
      </c>
      <c r="U114" s="2">
        <v>113</v>
      </c>
    </row>
    <row r="115" s="2" customFormat="1" hidden="1" customHeight="1" spans="2:21">
      <c r="B115" s="6" t="s">
        <v>247</v>
      </c>
      <c r="C115" s="7" t="s">
        <v>248</v>
      </c>
      <c r="D115" s="7" t="str">
        <f>VLOOKUP(表1[[#This Row],[考生编号]],[1]Sheet1!$C:$O,4,FALSE)</f>
        <v>男</v>
      </c>
      <c r="E115" s="7" t="str">
        <f>VLOOKUP(表1[[#This Row],[考生编号]],[1]Sheet1!$C:$O,5,FALSE)</f>
        <v>深圳大学</v>
      </c>
      <c r="F115" s="7" t="str">
        <f>VLOOKUP(表1[[#This Row],[考生编号]],[1]Sheet1!$C:$O,6,FALSE)</f>
        <v>计算机科学与技术</v>
      </c>
      <c r="G115" s="7" t="str">
        <f>VLOOKUP(表1[[#This Row],[考生编号]],[1]Sheet1!$C:$O,7,FALSE)</f>
        <v>202107</v>
      </c>
      <c r="H115" s="7" t="str">
        <f>VLOOKUP(表1[[#This Row],[考生编号]],[1]Sheet1!$C:$O,8,FALSE)</f>
        <v>15889459775</v>
      </c>
      <c r="I115" s="7" t="str">
        <f>VLOOKUP(表1[[#This Row],[考生编号]],[1]Sheet1!$C:$O,9,FALSE)</f>
        <v>3173878796@qq.com</v>
      </c>
      <c r="J115" s="7">
        <f>VLOOKUP(表1[[#This Row],[考生编号]],[1]Sheet1!$C:$O,10,FALSE)</f>
        <v>74</v>
      </c>
      <c r="K115" s="7">
        <f>VLOOKUP(表1[[#This Row],[考生编号]],[1]Sheet1!$C:$O,11,FALSE)</f>
        <v>93</v>
      </c>
      <c r="L115" s="7">
        <f>VLOOKUP(表1[[#This Row],[考生编号]],[1]Sheet1!$C:$O,12,FALSE)</f>
        <v>48</v>
      </c>
      <c r="M115" s="7">
        <f>VLOOKUP(表1[[#This Row],[考生编号]],[1]Sheet1!$C:$O,13,FALSE)</f>
        <v>113</v>
      </c>
      <c r="N115" s="7">
        <v>328</v>
      </c>
      <c r="O115" s="9">
        <v>42.333</v>
      </c>
      <c r="P115" s="9">
        <v>40.667</v>
      </c>
      <c r="Q115" s="9">
        <v>108</v>
      </c>
      <c r="R115" s="9">
        <f t="shared" si="6"/>
        <v>191</v>
      </c>
      <c r="S115" s="9">
        <f t="shared" si="7"/>
        <v>519</v>
      </c>
      <c r="T115" s="2" t="s">
        <v>22</v>
      </c>
      <c r="U115" s="2">
        <v>114</v>
      </c>
    </row>
    <row r="116" s="2" customFormat="1" hidden="1" customHeight="1" spans="2:21">
      <c r="B116" s="6" t="s">
        <v>249</v>
      </c>
      <c r="C116" s="7" t="s">
        <v>250</v>
      </c>
      <c r="D116" s="7" t="str">
        <f>VLOOKUP(表1[[#This Row],[考生编号]],[1]Sheet1!$C:$O,4,FALSE)</f>
        <v>男</v>
      </c>
      <c r="E116" s="7" t="str">
        <f>VLOOKUP(表1[[#This Row],[考生编号]],[1]Sheet1!$C:$O,5,FALSE)</f>
        <v>湖南工程学院</v>
      </c>
      <c r="F116" s="7" t="str">
        <f>VLOOKUP(表1[[#This Row],[考生编号]],[1]Sheet1!$C:$O,6,FALSE)</f>
        <v>计算机科学与技术</v>
      </c>
      <c r="G116" s="7" t="str">
        <f>VLOOKUP(表1[[#This Row],[考生编号]],[1]Sheet1!$C:$O,7,FALSE)</f>
        <v>202107</v>
      </c>
      <c r="H116" s="7" t="str">
        <f>VLOOKUP(表1[[#This Row],[考生编号]],[1]Sheet1!$C:$O,8,FALSE)</f>
        <v>18873430904</v>
      </c>
      <c r="I116" s="7" t="str">
        <f>VLOOKUP(表1[[#This Row],[考生编号]],[1]Sheet1!$C:$O,9,FALSE)</f>
        <v>yukangrey@163.com</v>
      </c>
      <c r="J116" s="7">
        <f>VLOOKUP(表1[[#This Row],[考生编号]],[1]Sheet1!$C:$O,10,FALSE)</f>
        <v>65</v>
      </c>
      <c r="K116" s="7">
        <f>VLOOKUP(表1[[#This Row],[考生编号]],[1]Sheet1!$C:$O,11,FALSE)</f>
        <v>103</v>
      </c>
      <c r="L116" s="7">
        <f>VLOOKUP(表1[[#This Row],[考生编号]],[1]Sheet1!$C:$O,12,FALSE)</f>
        <v>66</v>
      </c>
      <c r="M116" s="7">
        <f>VLOOKUP(表1[[#This Row],[考生编号]],[1]Sheet1!$C:$O,13,FALSE)</f>
        <v>101</v>
      </c>
      <c r="N116" s="7">
        <v>335</v>
      </c>
      <c r="O116" s="9">
        <v>41.667</v>
      </c>
      <c r="P116" s="9">
        <v>40.333</v>
      </c>
      <c r="Q116" s="9">
        <v>102</v>
      </c>
      <c r="R116" s="9">
        <f t="shared" si="6"/>
        <v>184</v>
      </c>
      <c r="S116" s="9">
        <f t="shared" si="7"/>
        <v>519</v>
      </c>
      <c r="T116" s="2" t="s">
        <v>22</v>
      </c>
      <c r="U116" s="2">
        <v>115</v>
      </c>
    </row>
    <row r="117" s="2" customFormat="1" hidden="1" customHeight="1" spans="2:21">
      <c r="B117" s="6" t="s">
        <v>251</v>
      </c>
      <c r="C117" s="7" t="s">
        <v>252</v>
      </c>
      <c r="D117" s="7" t="str">
        <f>VLOOKUP(表1[[#This Row],[考生编号]],[1]Sheet1!$C:$O,4,FALSE)</f>
        <v>男</v>
      </c>
      <c r="E117" s="7" t="str">
        <f>VLOOKUP(表1[[#This Row],[考生编号]],[1]Sheet1!$C:$O,5,FALSE)</f>
        <v>华南农业大学</v>
      </c>
      <c r="F117" s="7" t="str">
        <f>VLOOKUP(表1[[#This Row],[考生编号]],[1]Sheet1!$C:$O,6,FALSE)</f>
        <v>信息与计算科学</v>
      </c>
      <c r="G117" s="7" t="str">
        <f>VLOOKUP(表1[[#This Row],[考生编号]],[1]Sheet1!$C:$O,7,FALSE)</f>
        <v>202107</v>
      </c>
      <c r="H117" s="7" t="str">
        <f>VLOOKUP(表1[[#This Row],[考生编号]],[1]Sheet1!$C:$O,8,FALSE)</f>
        <v>18200922099</v>
      </c>
      <c r="I117" s="7" t="str">
        <f>VLOOKUP(表1[[#This Row],[考生编号]],[1]Sheet1!$C:$O,9,FALSE)</f>
        <v>1097290360@qq.com</v>
      </c>
      <c r="J117" s="7">
        <f>VLOOKUP(表1[[#This Row],[考生编号]],[1]Sheet1!$C:$O,10,FALSE)</f>
        <v>68</v>
      </c>
      <c r="K117" s="7">
        <f>VLOOKUP(表1[[#This Row],[考生编号]],[1]Sheet1!$C:$O,11,FALSE)</f>
        <v>103</v>
      </c>
      <c r="L117" s="7">
        <f>VLOOKUP(表1[[#This Row],[考生编号]],[1]Sheet1!$C:$O,12,FALSE)</f>
        <v>61</v>
      </c>
      <c r="M117" s="7">
        <f>VLOOKUP(表1[[#This Row],[考生编号]],[1]Sheet1!$C:$O,13,FALSE)</f>
        <v>107</v>
      </c>
      <c r="N117" s="7">
        <v>339</v>
      </c>
      <c r="O117" s="9">
        <v>41.333</v>
      </c>
      <c r="P117" s="9">
        <v>38.333</v>
      </c>
      <c r="Q117" s="9">
        <v>100.333</v>
      </c>
      <c r="R117" s="9">
        <f t="shared" si="6"/>
        <v>180</v>
      </c>
      <c r="S117" s="9">
        <f t="shared" si="7"/>
        <v>519</v>
      </c>
      <c r="T117" s="2" t="s">
        <v>22</v>
      </c>
      <c r="U117" s="2">
        <v>116</v>
      </c>
    </row>
    <row r="118" s="2" customFormat="1" hidden="1" customHeight="1" spans="2:21">
      <c r="B118" s="6" t="s">
        <v>253</v>
      </c>
      <c r="C118" s="7" t="s">
        <v>254</v>
      </c>
      <c r="D118" s="7" t="str">
        <f>VLOOKUP(表1[[#This Row],[考生编号]],[1]Sheet1!$C:$O,4,FALSE)</f>
        <v>男</v>
      </c>
      <c r="E118" s="7" t="str">
        <f>VLOOKUP(表1[[#This Row],[考生编号]],[1]Sheet1!$C:$O,5,FALSE)</f>
        <v>广州大学</v>
      </c>
      <c r="F118" s="7" t="str">
        <f>VLOOKUP(表1[[#This Row],[考生编号]],[1]Sheet1!$C:$O,6,FALSE)</f>
        <v>软件工程</v>
      </c>
      <c r="G118" s="7" t="str">
        <f>VLOOKUP(表1[[#This Row],[考生编号]],[1]Sheet1!$C:$O,7,FALSE)</f>
        <v>202006</v>
      </c>
      <c r="H118" s="7" t="str">
        <f>VLOOKUP(表1[[#This Row],[考生编号]],[1]Sheet1!$C:$O,8,FALSE)</f>
        <v>15875249880</v>
      </c>
      <c r="I118" s="7" t="str">
        <f>VLOOKUP(表1[[#This Row],[考生编号]],[1]Sheet1!$C:$O,9,FALSE)</f>
        <v>wtmlon@foxmail.com</v>
      </c>
      <c r="J118" s="7">
        <f>VLOOKUP(表1[[#This Row],[考生编号]],[1]Sheet1!$C:$O,10,FALSE)</f>
        <v>62</v>
      </c>
      <c r="K118" s="7">
        <f>VLOOKUP(表1[[#This Row],[考生编号]],[1]Sheet1!$C:$O,11,FALSE)</f>
        <v>84</v>
      </c>
      <c r="L118" s="7">
        <f>VLOOKUP(表1[[#This Row],[考生编号]],[1]Sheet1!$C:$O,12,FALSE)</f>
        <v>64</v>
      </c>
      <c r="M118" s="7">
        <f>VLOOKUP(表1[[#This Row],[考生编号]],[1]Sheet1!$C:$O,13,FALSE)</f>
        <v>109</v>
      </c>
      <c r="N118" s="7">
        <v>319</v>
      </c>
      <c r="O118" s="9">
        <v>44.333</v>
      </c>
      <c r="P118" s="9">
        <v>45</v>
      </c>
      <c r="Q118" s="9">
        <v>110.333</v>
      </c>
      <c r="R118" s="9">
        <f t="shared" si="6"/>
        <v>199.67</v>
      </c>
      <c r="S118" s="9">
        <f t="shared" si="7"/>
        <v>518.67</v>
      </c>
      <c r="T118" s="2" t="s">
        <v>22</v>
      </c>
      <c r="U118" s="2">
        <v>117</v>
      </c>
    </row>
    <row r="119" s="2" customFormat="1" hidden="1" customHeight="1" spans="2:21">
      <c r="B119" s="6" t="s">
        <v>255</v>
      </c>
      <c r="C119" s="7" t="s">
        <v>256</v>
      </c>
      <c r="D119" s="7" t="str">
        <f>VLOOKUP(表1[[#This Row],[考生编号]],[1]Sheet1!$C:$O,4,FALSE)</f>
        <v>男</v>
      </c>
      <c r="E119" s="7" t="str">
        <f>VLOOKUP(表1[[#This Row],[考生编号]],[1]Sheet1!$C:$O,5,FALSE)</f>
        <v>深圳大学</v>
      </c>
      <c r="F119" s="7" t="str">
        <f>VLOOKUP(表1[[#This Row],[考生编号]],[1]Sheet1!$C:$O,6,FALSE)</f>
        <v>计算机科学与技术</v>
      </c>
      <c r="G119" s="7" t="str">
        <f>VLOOKUP(表1[[#This Row],[考生编号]],[1]Sheet1!$C:$O,7,FALSE)</f>
        <v>202107</v>
      </c>
      <c r="H119" s="7" t="str">
        <f>VLOOKUP(表1[[#This Row],[考生编号]],[1]Sheet1!$C:$O,8,FALSE)</f>
        <v>13509049181</v>
      </c>
      <c r="I119" s="7" t="str">
        <f>VLOOKUP(表1[[#This Row],[考生编号]],[1]Sheet1!$C:$O,9,FALSE)</f>
        <v>1364904662@qq.com</v>
      </c>
      <c r="J119" s="7">
        <f>VLOOKUP(表1[[#This Row],[考生编号]],[1]Sheet1!$C:$O,10,FALSE)</f>
        <v>75</v>
      </c>
      <c r="K119" s="7">
        <f>VLOOKUP(表1[[#This Row],[考生编号]],[1]Sheet1!$C:$O,11,FALSE)</f>
        <v>82</v>
      </c>
      <c r="L119" s="7">
        <f>VLOOKUP(表1[[#This Row],[考生编号]],[1]Sheet1!$C:$O,12,FALSE)</f>
        <v>66</v>
      </c>
      <c r="M119" s="7">
        <f>VLOOKUP(表1[[#This Row],[考生编号]],[1]Sheet1!$C:$O,13,FALSE)</f>
        <v>107</v>
      </c>
      <c r="N119" s="7">
        <v>330</v>
      </c>
      <c r="O119" s="9">
        <v>44.333</v>
      </c>
      <c r="P119" s="9">
        <v>38.667</v>
      </c>
      <c r="Q119" s="9">
        <v>105.667</v>
      </c>
      <c r="R119" s="9">
        <f t="shared" si="6"/>
        <v>188.67</v>
      </c>
      <c r="S119" s="9">
        <f t="shared" si="7"/>
        <v>518.67</v>
      </c>
      <c r="T119" s="2" t="s">
        <v>22</v>
      </c>
      <c r="U119" s="2">
        <v>118</v>
      </c>
    </row>
    <row r="120" s="2" customFormat="1" hidden="1" customHeight="1" spans="2:21">
      <c r="B120" s="6" t="s">
        <v>257</v>
      </c>
      <c r="C120" s="7" t="s">
        <v>258</v>
      </c>
      <c r="D120" s="7" t="str">
        <f>VLOOKUP(表1[[#This Row],[考生编号]],[1]Sheet1!$C:$O,4,FALSE)</f>
        <v>男</v>
      </c>
      <c r="E120" s="7" t="str">
        <f>VLOOKUP(表1[[#This Row],[考生编号]],[1]Sheet1!$C:$O,5,FALSE)</f>
        <v>江西理工大学</v>
      </c>
      <c r="F120" s="7" t="str">
        <f>VLOOKUP(表1[[#This Row],[考生编号]],[1]Sheet1!$C:$O,6,FALSE)</f>
        <v>软件工程（机械电子方向）</v>
      </c>
      <c r="G120" s="7" t="str">
        <f>VLOOKUP(表1[[#This Row],[考生编号]],[1]Sheet1!$C:$O,7,FALSE)</f>
        <v>202107</v>
      </c>
      <c r="H120" s="7" t="str">
        <f>VLOOKUP(表1[[#This Row],[考生编号]],[1]Sheet1!$C:$O,8,FALSE)</f>
        <v>18879102956</v>
      </c>
      <c r="I120" s="7" t="str">
        <f>VLOOKUP(表1[[#This Row],[考生编号]],[1]Sheet1!$C:$O,9,FALSE)</f>
        <v>1450563140@qq.com</v>
      </c>
      <c r="J120" s="7">
        <f>VLOOKUP(表1[[#This Row],[考生编号]],[1]Sheet1!$C:$O,10,FALSE)</f>
        <v>68</v>
      </c>
      <c r="K120" s="7">
        <f>VLOOKUP(表1[[#This Row],[考生编号]],[1]Sheet1!$C:$O,11,FALSE)</f>
        <v>103</v>
      </c>
      <c r="L120" s="7">
        <f>VLOOKUP(表1[[#This Row],[考生编号]],[1]Sheet1!$C:$O,12,FALSE)</f>
        <v>54</v>
      </c>
      <c r="M120" s="7">
        <f>VLOOKUP(表1[[#This Row],[考生编号]],[1]Sheet1!$C:$O,13,FALSE)</f>
        <v>114</v>
      </c>
      <c r="N120" s="7">
        <v>339</v>
      </c>
      <c r="O120" s="9">
        <v>41.333</v>
      </c>
      <c r="P120" s="9">
        <v>38</v>
      </c>
      <c r="Q120" s="9">
        <v>99.333</v>
      </c>
      <c r="R120" s="9">
        <f t="shared" si="6"/>
        <v>178.67</v>
      </c>
      <c r="S120" s="9">
        <f t="shared" si="7"/>
        <v>517.67</v>
      </c>
      <c r="T120" s="2" t="s">
        <v>22</v>
      </c>
      <c r="U120" s="2">
        <v>119</v>
      </c>
    </row>
    <row r="121" s="2" customFormat="1" hidden="1" customHeight="1" spans="2:21">
      <c r="B121" s="6" t="s">
        <v>259</v>
      </c>
      <c r="C121" s="7" t="s">
        <v>260</v>
      </c>
      <c r="D121" s="7" t="str">
        <f>VLOOKUP(表1[[#This Row],[考生编号]],[1]Sheet1!$C:$O,4,FALSE)</f>
        <v>男</v>
      </c>
      <c r="E121" s="7" t="str">
        <f>VLOOKUP(表1[[#This Row],[考生编号]],[1]Sheet1!$C:$O,5,FALSE)</f>
        <v>中国石油大学(北京)</v>
      </c>
      <c r="F121" s="7" t="str">
        <f>VLOOKUP(表1[[#This Row],[考生编号]],[1]Sheet1!$C:$O,6,FALSE)</f>
        <v>资源勘查工程</v>
      </c>
      <c r="G121" s="7" t="str">
        <f>VLOOKUP(表1[[#This Row],[考生编号]],[1]Sheet1!$C:$O,7,FALSE)</f>
        <v>202106</v>
      </c>
      <c r="H121" s="7" t="str">
        <f>VLOOKUP(表1[[#This Row],[考生编号]],[1]Sheet1!$C:$O,8,FALSE)</f>
        <v>13971839713</v>
      </c>
      <c r="I121" s="7" t="str">
        <f>VLOOKUP(表1[[#This Row],[考生编号]],[1]Sheet1!$C:$O,9,FALSE)</f>
        <v>308519580@qq.com</v>
      </c>
      <c r="J121" s="7">
        <f>VLOOKUP(表1[[#This Row],[考生编号]],[1]Sheet1!$C:$O,10,FALSE)</f>
        <v>76</v>
      </c>
      <c r="K121" s="7">
        <f>VLOOKUP(表1[[#This Row],[考生编号]],[1]Sheet1!$C:$O,11,FALSE)</f>
        <v>95</v>
      </c>
      <c r="L121" s="7">
        <f>VLOOKUP(表1[[#This Row],[考生编号]],[1]Sheet1!$C:$O,12,FALSE)</f>
        <v>56</v>
      </c>
      <c r="M121" s="7">
        <f>VLOOKUP(表1[[#This Row],[考生编号]],[1]Sheet1!$C:$O,13,FALSE)</f>
        <v>118</v>
      </c>
      <c r="N121" s="7">
        <v>345</v>
      </c>
      <c r="O121" s="9">
        <v>38.333</v>
      </c>
      <c r="P121" s="9">
        <v>37.667</v>
      </c>
      <c r="Q121" s="9">
        <v>96.667</v>
      </c>
      <c r="R121" s="9">
        <f t="shared" si="6"/>
        <v>172.67</v>
      </c>
      <c r="S121" s="9">
        <f t="shared" si="7"/>
        <v>517.67</v>
      </c>
      <c r="T121" s="2" t="s">
        <v>22</v>
      </c>
      <c r="U121" s="2">
        <v>120</v>
      </c>
    </row>
    <row r="122" s="2" customFormat="1" hidden="1" customHeight="1" spans="2:21">
      <c r="B122" s="6" t="s">
        <v>261</v>
      </c>
      <c r="C122" s="7" t="s">
        <v>262</v>
      </c>
      <c r="D122" s="7" t="str">
        <f>VLOOKUP(表1[[#This Row],[考生编号]],[1]Sheet1!$C:$O,4,FALSE)</f>
        <v>女</v>
      </c>
      <c r="E122" s="7" t="str">
        <f>VLOOKUP(表1[[#This Row],[考生编号]],[1]Sheet1!$C:$O,5,FALSE)</f>
        <v>佛山科学技术学院</v>
      </c>
      <c r="F122" s="7" t="str">
        <f>VLOOKUP(表1[[#This Row],[考生编号]],[1]Sheet1!$C:$O,6,FALSE)</f>
        <v>网络工程</v>
      </c>
      <c r="G122" s="7" t="str">
        <f>VLOOKUP(表1[[#This Row],[考生编号]],[1]Sheet1!$C:$O,7,FALSE)</f>
        <v>202107</v>
      </c>
      <c r="H122" s="7" t="str">
        <f>VLOOKUP(表1[[#This Row],[考生编号]],[1]Sheet1!$C:$O,8,FALSE)</f>
        <v>13620838352</v>
      </c>
      <c r="I122" s="7" t="str">
        <f>VLOOKUP(表1[[#This Row],[考生编号]],[1]Sheet1!$C:$O,9,FALSE)</f>
        <v>1207390013@qq.com</v>
      </c>
      <c r="J122" s="7">
        <f>VLOOKUP(表1[[#This Row],[考生编号]],[1]Sheet1!$C:$O,10,FALSE)</f>
        <v>69</v>
      </c>
      <c r="K122" s="7">
        <f>VLOOKUP(表1[[#This Row],[考生编号]],[1]Sheet1!$C:$O,11,FALSE)</f>
        <v>84</v>
      </c>
      <c r="L122" s="7">
        <f>VLOOKUP(表1[[#This Row],[考生编号]],[1]Sheet1!$C:$O,12,FALSE)</f>
        <v>52</v>
      </c>
      <c r="M122" s="7">
        <f>VLOOKUP(表1[[#This Row],[考生编号]],[1]Sheet1!$C:$O,13,FALSE)</f>
        <v>121</v>
      </c>
      <c r="N122" s="7">
        <v>326</v>
      </c>
      <c r="O122" s="9">
        <v>44</v>
      </c>
      <c r="P122" s="9">
        <v>40.333</v>
      </c>
      <c r="Q122" s="9">
        <v>107</v>
      </c>
      <c r="R122" s="9">
        <f t="shared" si="6"/>
        <v>191.33</v>
      </c>
      <c r="S122" s="9">
        <f t="shared" si="7"/>
        <v>517.33</v>
      </c>
      <c r="T122" s="2" t="s">
        <v>22</v>
      </c>
      <c r="U122" s="2">
        <v>121</v>
      </c>
    </row>
    <row r="123" s="2" customFormat="1" hidden="1" customHeight="1" spans="2:21">
      <c r="B123" s="6" t="s">
        <v>263</v>
      </c>
      <c r="C123" s="7" t="s">
        <v>264</v>
      </c>
      <c r="D123" s="7" t="str">
        <f>VLOOKUP(表1[[#This Row],[考生编号]],[1]Sheet1!$C:$O,4,FALSE)</f>
        <v>男</v>
      </c>
      <c r="E123" s="7" t="str">
        <f>VLOOKUP(表1[[#This Row],[考生编号]],[1]Sheet1!$C:$O,5,FALSE)</f>
        <v>深圳大学</v>
      </c>
      <c r="F123" s="7" t="str">
        <f>VLOOKUP(表1[[#This Row],[考生编号]],[1]Sheet1!$C:$O,6,FALSE)</f>
        <v>物联网工程</v>
      </c>
      <c r="G123" s="7" t="str">
        <f>VLOOKUP(表1[[#This Row],[考生编号]],[1]Sheet1!$C:$O,7,FALSE)</f>
        <v>202107</v>
      </c>
      <c r="H123" s="7" t="str">
        <f>VLOOKUP(表1[[#This Row],[考生编号]],[1]Sheet1!$C:$O,8,FALSE)</f>
        <v>13682318691</v>
      </c>
      <c r="I123" s="7" t="str">
        <f>VLOOKUP(表1[[#This Row],[考生编号]],[1]Sheet1!$C:$O,9,FALSE)</f>
        <v>13682318691@163.com</v>
      </c>
      <c r="J123" s="7">
        <f>VLOOKUP(表1[[#This Row],[考生编号]],[1]Sheet1!$C:$O,10,FALSE)</f>
        <v>69</v>
      </c>
      <c r="K123" s="7">
        <f>VLOOKUP(表1[[#This Row],[考生编号]],[1]Sheet1!$C:$O,11,FALSE)</f>
        <v>91</v>
      </c>
      <c r="L123" s="7">
        <f>VLOOKUP(表1[[#This Row],[考生编号]],[1]Sheet1!$C:$O,12,FALSE)</f>
        <v>66</v>
      </c>
      <c r="M123" s="7">
        <f>VLOOKUP(表1[[#This Row],[考生编号]],[1]Sheet1!$C:$O,13,FALSE)</f>
        <v>107</v>
      </c>
      <c r="N123" s="7">
        <v>333</v>
      </c>
      <c r="O123" s="9">
        <v>40</v>
      </c>
      <c r="P123" s="9">
        <v>41.333</v>
      </c>
      <c r="Q123" s="9">
        <v>102.667</v>
      </c>
      <c r="R123" s="9">
        <f t="shared" si="6"/>
        <v>184</v>
      </c>
      <c r="S123" s="9">
        <f t="shared" si="7"/>
        <v>517</v>
      </c>
      <c r="T123" s="2" t="s">
        <v>22</v>
      </c>
      <c r="U123" s="2">
        <v>122</v>
      </c>
    </row>
    <row r="124" s="2" customFormat="1" hidden="1" customHeight="1" spans="2:21">
      <c r="B124" s="6" t="s">
        <v>265</v>
      </c>
      <c r="C124" s="7" t="s">
        <v>266</v>
      </c>
      <c r="D124" s="7" t="str">
        <f>VLOOKUP(表1[[#This Row],[考生编号]],[1]Sheet1!$C:$O,4,FALSE)</f>
        <v>男</v>
      </c>
      <c r="E124" s="7" t="str">
        <f>VLOOKUP(表1[[#This Row],[考生编号]],[1]Sheet1!$C:$O,5,FALSE)</f>
        <v>广东工业大学</v>
      </c>
      <c r="F124" s="7" t="str">
        <f>VLOOKUP(表1[[#This Row],[考生编号]],[1]Sheet1!$C:$O,6,FALSE)</f>
        <v>材料成型及控制工程</v>
      </c>
      <c r="G124" s="7" t="str">
        <f>VLOOKUP(表1[[#This Row],[考生编号]],[1]Sheet1!$C:$O,7,FALSE)</f>
        <v>202107</v>
      </c>
      <c r="H124" s="7" t="str">
        <f>VLOOKUP(表1[[#This Row],[考生编号]],[1]Sheet1!$C:$O,8,FALSE)</f>
        <v>15521255448</v>
      </c>
      <c r="I124" s="7" t="str">
        <f>VLOOKUP(表1[[#This Row],[考生编号]],[1]Sheet1!$C:$O,9,FALSE)</f>
        <v>1214578360@qq.com</v>
      </c>
      <c r="J124" s="7">
        <f>VLOOKUP(表1[[#This Row],[考生编号]],[1]Sheet1!$C:$O,10,FALSE)</f>
        <v>77</v>
      </c>
      <c r="K124" s="7">
        <f>VLOOKUP(表1[[#This Row],[考生编号]],[1]Sheet1!$C:$O,11,FALSE)</f>
        <v>61</v>
      </c>
      <c r="L124" s="7">
        <f>VLOOKUP(表1[[#This Row],[考生编号]],[1]Sheet1!$C:$O,12,FALSE)</f>
        <v>63</v>
      </c>
      <c r="M124" s="7">
        <f>VLOOKUP(表1[[#This Row],[考生编号]],[1]Sheet1!$C:$O,13,FALSE)</f>
        <v>117</v>
      </c>
      <c r="N124" s="7">
        <v>318</v>
      </c>
      <c r="O124" s="9">
        <v>44</v>
      </c>
      <c r="P124" s="9">
        <v>43.667</v>
      </c>
      <c r="Q124" s="9">
        <v>111</v>
      </c>
      <c r="R124" s="9">
        <f t="shared" si="6"/>
        <v>198.67</v>
      </c>
      <c r="S124" s="9">
        <f t="shared" si="7"/>
        <v>516.67</v>
      </c>
      <c r="T124" s="2" t="s">
        <v>22</v>
      </c>
      <c r="U124" s="2">
        <v>123</v>
      </c>
    </row>
    <row r="125" s="2" customFormat="1" hidden="1" customHeight="1" spans="2:21">
      <c r="B125" s="6" t="s">
        <v>267</v>
      </c>
      <c r="C125" s="7" t="s">
        <v>268</v>
      </c>
      <c r="D125" s="7" t="str">
        <f>VLOOKUP(表1[[#This Row],[考生编号]],[1]Sheet1!$C:$O,4,FALSE)</f>
        <v>男</v>
      </c>
      <c r="E125" s="7" t="str">
        <f>VLOOKUP(表1[[#This Row],[考生编号]],[1]Sheet1!$C:$O,5,FALSE)</f>
        <v>中国海洋大学</v>
      </c>
      <c r="F125" s="7" t="str">
        <f>VLOOKUP(表1[[#This Row],[考生编号]],[1]Sheet1!$C:$O,6,FALSE)</f>
        <v>信息与计算科学</v>
      </c>
      <c r="G125" s="7" t="str">
        <f>VLOOKUP(表1[[#This Row],[考生编号]],[1]Sheet1!$C:$O,7,FALSE)</f>
        <v>202006</v>
      </c>
      <c r="H125" s="7" t="str">
        <f>VLOOKUP(表1[[#This Row],[考生编号]],[1]Sheet1!$C:$O,8,FALSE)</f>
        <v>17866620186</v>
      </c>
      <c r="I125" s="7" t="str">
        <f>VLOOKUP(表1[[#This Row],[考生编号]],[1]Sheet1!$C:$O,9,FALSE)</f>
        <v>mhtjsw@qq.com</v>
      </c>
      <c r="J125" s="7">
        <f>VLOOKUP(表1[[#This Row],[考生编号]],[1]Sheet1!$C:$O,10,FALSE)</f>
        <v>67</v>
      </c>
      <c r="K125" s="7">
        <f>VLOOKUP(表1[[#This Row],[考生编号]],[1]Sheet1!$C:$O,11,FALSE)</f>
        <v>97</v>
      </c>
      <c r="L125" s="7">
        <f>VLOOKUP(表1[[#This Row],[考生编号]],[1]Sheet1!$C:$O,12,FALSE)</f>
        <v>62</v>
      </c>
      <c r="M125" s="7">
        <f>VLOOKUP(表1[[#This Row],[考生编号]],[1]Sheet1!$C:$O,13,FALSE)</f>
        <v>94</v>
      </c>
      <c r="N125" s="7">
        <v>320</v>
      </c>
      <c r="O125" s="9">
        <v>45</v>
      </c>
      <c r="P125" s="9">
        <v>44.333</v>
      </c>
      <c r="Q125" s="9">
        <v>106.333</v>
      </c>
      <c r="R125" s="9">
        <f t="shared" si="6"/>
        <v>195.67</v>
      </c>
      <c r="S125" s="9">
        <f t="shared" si="7"/>
        <v>515.67</v>
      </c>
      <c r="T125" s="2" t="s">
        <v>22</v>
      </c>
      <c r="U125" s="2">
        <v>124</v>
      </c>
    </row>
    <row r="126" s="2" customFormat="1" hidden="1" customHeight="1" spans="2:21">
      <c r="B126" s="6" t="s">
        <v>269</v>
      </c>
      <c r="C126" s="7" t="s">
        <v>270</v>
      </c>
      <c r="D126" s="7" t="str">
        <f>VLOOKUP(表1[[#This Row],[考生编号]],[1]Sheet1!$C:$O,4,FALSE)</f>
        <v>男</v>
      </c>
      <c r="E126" s="7" t="str">
        <f>VLOOKUP(表1[[#This Row],[考生编号]],[1]Sheet1!$C:$O,5,FALSE)</f>
        <v>广州大学</v>
      </c>
      <c r="F126" s="7" t="str">
        <f>VLOOKUP(表1[[#This Row],[考生编号]],[1]Sheet1!$C:$O,6,FALSE)</f>
        <v>电子信息科学与技术</v>
      </c>
      <c r="G126" s="7" t="str">
        <f>VLOOKUP(表1[[#This Row],[考生编号]],[1]Sheet1!$C:$O,7,FALSE)</f>
        <v>201906</v>
      </c>
      <c r="H126" s="7" t="str">
        <f>VLOOKUP(表1[[#This Row],[考生编号]],[1]Sheet1!$C:$O,8,FALSE)</f>
        <v>15626453770</v>
      </c>
      <c r="I126" s="7" t="str">
        <f>VLOOKUP(表1[[#This Row],[考生编号]],[1]Sheet1!$C:$O,9,FALSE)</f>
        <v>864090381@qq.com</v>
      </c>
      <c r="J126" s="7">
        <f>VLOOKUP(表1[[#This Row],[考生编号]],[1]Sheet1!$C:$O,10,FALSE)</f>
        <v>63</v>
      </c>
      <c r="K126" s="7">
        <f>VLOOKUP(表1[[#This Row],[考生编号]],[1]Sheet1!$C:$O,11,FALSE)</f>
        <v>69</v>
      </c>
      <c r="L126" s="7">
        <f>VLOOKUP(表1[[#This Row],[考生编号]],[1]Sheet1!$C:$O,12,FALSE)</f>
        <v>72</v>
      </c>
      <c r="M126" s="7">
        <f>VLOOKUP(表1[[#This Row],[考生编号]],[1]Sheet1!$C:$O,13,FALSE)</f>
        <v>105</v>
      </c>
      <c r="N126" s="7">
        <v>309</v>
      </c>
      <c r="O126" s="9">
        <v>46.333</v>
      </c>
      <c r="P126" s="9">
        <v>46.667</v>
      </c>
      <c r="Q126" s="9">
        <v>113</v>
      </c>
      <c r="R126" s="9">
        <f t="shared" si="6"/>
        <v>206</v>
      </c>
      <c r="S126" s="9">
        <f t="shared" si="7"/>
        <v>515</v>
      </c>
      <c r="T126" s="2" t="s">
        <v>22</v>
      </c>
      <c r="U126" s="2">
        <v>125</v>
      </c>
    </row>
    <row r="127" s="2" customFormat="1" hidden="1" customHeight="1" spans="2:21">
      <c r="B127" s="6" t="s">
        <v>271</v>
      </c>
      <c r="C127" s="7" t="s">
        <v>272</v>
      </c>
      <c r="D127" s="7" t="str">
        <f>VLOOKUP(表1[[#This Row],[考生编号]],[1]Sheet1!$C:$O,4,FALSE)</f>
        <v>女</v>
      </c>
      <c r="E127" s="7" t="str">
        <f>VLOOKUP(表1[[#This Row],[考生编号]],[1]Sheet1!$C:$O,5,FALSE)</f>
        <v>广东工业大学</v>
      </c>
      <c r="F127" s="7" t="str">
        <f>VLOOKUP(表1[[#This Row],[考生编号]],[1]Sheet1!$C:$O,6,FALSE)</f>
        <v>数学与应用数学</v>
      </c>
      <c r="G127" s="7" t="str">
        <f>VLOOKUP(表1[[#This Row],[考生编号]],[1]Sheet1!$C:$O,7,FALSE)</f>
        <v>202107</v>
      </c>
      <c r="H127" s="7" t="str">
        <f>VLOOKUP(表1[[#This Row],[考生编号]],[1]Sheet1!$C:$O,8,FALSE)</f>
        <v>15521076043</v>
      </c>
      <c r="I127" s="7" t="str">
        <f>VLOOKUP(表1[[#This Row],[考生编号]],[1]Sheet1!$C:$O,9,FALSE)</f>
        <v>1020781535@qq.com</v>
      </c>
      <c r="J127" s="7">
        <f>VLOOKUP(表1[[#This Row],[考生编号]],[1]Sheet1!$C:$O,10,FALSE)</f>
        <v>70</v>
      </c>
      <c r="K127" s="7">
        <f>VLOOKUP(表1[[#This Row],[考生编号]],[1]Sheet1!$C:$O,11,FALSE)</f>
        <v>102</v>
      </c>
      <c r="L127" s="7">
        <f>VLOOKUP(表1[[#This Row],[考生编号]],[1]Sheet1!$C:$O,12,FALSE)</f>
        <v>53</v>
      </c>
      <c r="M127" s="7">
        <f>VLOOKUP(表1[[#This Row],[考生编号]],[1]Sheet1!$C:$O,13,FALSE)</f>
        <v>97</v>
      </c>
      <c r="N127" s="7">
        <v>322</v>
      </c>
      <c r="O127" s="9">
        <v>42.667</v>
      </c>
      <c r="P127" s="9">
        <v>44</v>
      </c>
      <c r="Q127" s="9">
        <v>106</v>
      </c>
      <c r="R127" s="9">
        <f t="shared" si="6"/>
        <v>192.67</v>
      </c>
      <c r="S127" s="9">
        <f t="shared" si="7"/>
        <v>514.67</v>
      </c>
      <c r="T127" s="2" t="s">
        <v>22</v>
      </c>
      <c r="U127" s="2">
        <v>126</v>
      </c>
    </row>
    <row r="128" s="2" customFormat="1" hidden="1" customHeight="1" spans="2:21">
      <c r="B128" s="6" t="s">
        <v>273</v>
      </c>
      <c r="C128" s="7" t="s">
        <v>274</v>
      </c>
      <c r="D128" s="7" t="str">
        <f>VLOOKUP(表1[[#This Row],[考生编号]],[1]Sheet1!$C:$O,4,FALSE)</f>
        <v>男</v>
      </c>
      <c r="E128" s="7" t="str">
        <f>VLOOKUP(表1[[#This Row],[考生编号]],[1]Sheet1!$C:$O,5,FALSE)</f>
        <v>浙江大学</v>
      </c>
      <c r="F128" s="7" t="str">
        <f>VLOOKUP(表1[[#This Row],[考生编号]],[1]Sheet1!$C:$O,6,FALSE)</f>
        <v>农学</v>
      </c>
      <c r="G128" s="7" t="str">
        <f>VLOOKUP(表1[[#This Row],[考生编号]],[1]Sheet1!$C:$O,7,FALSE)</f>
        <v>201906</v>
      </c>
      <c r="H128" s="7" t="str">
        <f>VLOOKUP(表1[[#This Row],[考生编号]],[1]Sheet1!$C:$O,8,FALSE)</f>
        <v>18867151013</v>
      </c>
      <c r="I128" s="7" t="str">
        <f>VLOOKUP(表1[[#This Row],[考生编号]],[1]Sheet1!$C:$O,9,FALSE)</f>
        <v>815822064@qq.com</v>
      </c>
      <c r="J128" s="7">
        <f>VLOOKUP(表1[[#This Row],[考生编号]],[1]Sheet1!$C:$O,10,FALSE)</f>
        <v>75</v>
      </c>
      <c r="K128" s="7">
        <f>VLOOKUP(表1[[#This Row],[考生编号]],[1]Sheet1!$C:$O,11,FALSE)</f>
        <v>79</v>
      </c>
      <c r="L128" s="7">
        <f>VLOOKUP(表1[[#This Row],[考生编号]],[1]Sheet1!$C:$O,12,FALSE)</f>
        <v>68</v>
      </c>
      <c r="M128" s="7">
        <f>VLOOKUP(表1[[#This Row],[考生编号]],[1]Sheet1!$C:$O,13,FALSE)</f>
        <v>113</v>
      </c>
      <c r="N128" s="7">
        <v>335</v>
      </c>
      <c r="O128" s="9">
        <v>41.333</v>
      </c>
      <c r="P128" s="9">
        <v>36</v>
      </c>
      <c r="Q128" s="9">
        <v>102</v>
      </c>
      <c r="R128" s="9">
        <f t="shared" si="6"/>
        <v>179.33</v>
      </c>
      <c r="S128" s="9">
        <f t="shared" si="7"/>
        <v>514.33</v>
      </c>
      <c r="T128" s="2" t="s">
        <v>22</v>
      </c>
      <c r="U128" s="2">
        <v>127</v>
      </c>
    </row>
    <row r="129" s="2" customFormat="1" hidden="1" customHeight="1" spans="2:21">
      <c r="B129" s="6" t="s">
        <v>275</v>
      </c>
      <c r="C129" s="7" t="s">
        <v>276</v>
      </c>
      <c r="D129" s="7" t="str">
        <f>VLOOKUP(表1[[#This Row],[考生编号]],[1]Sheet1!$C:$O,4,FALSE)</f>
        <v>男</v>
      </c>
      <c r="E129" s="7" t="str">
        <f>VLOOKUP(表1[[#This Row],[考生编号]],[1]Sheet1!$C:$O,5,FALSE)</f>
        <v>广东医科大学</v>
      </c>
      <c r="F129" s="7" t="str">
        <f>VLOOKUP(表1[[#This Row],[考生编号]],[1]Sheet1!$C:$O,6,FALSE)</f>
        <v>信息管理与信息系统</v>
      </c>
      <c r="G129" s="7" t="str">
        <f>VLOOKUP(表1[[#This Row],[考生编号]],[1]Sheet1!$C:$O,7,FALSE)</f>
        <v>202107</v>
      </c>
      <c r="H129" s="7" t="str">
        <f>VLOOKUP(表1[[#This Row],[考生编号]],[1]Sheet1!$C:$O,8,FALSE)</f>
        <v>13592824771</v>
      </c>
      <c r="I129" s="7" t="str">
        <f>VLOOKUP(表1[[#This Row],[考生编号]],[1]Sheet1!$C:$O,9,FALSE)</f>
        <v>824022066@qq.com</v>
      </c>
      <c r="J129" s="7">
        <f>VLOOKUP(表1[[#This Row],[考生编号]],[1]Sheet1!$C:$O,10,FALSE)</f>
        <v>73</v>
      </c>
      <c r="K129" s="7">
        <f>VLOOKUP(表1[[#This Row],[考生编号]],[1]Sheet1!$C:$O,11,FALSE)</f>
        <v>65</v>
      </c>
      <c r="L129" s="7">
        <f>VLOOKUP(表1[[#This Row],[考生编号]],[1]Sheet1!$C:$O,12,FALSE)</f>
        <v>72</v>
      </c>
      <c r="M129" s="7">
        <f>VLOOKUP(表1[[#This Row],[考生编号]],[1]Sheet1!$C:$O,13,FALSE)</f>
        <v>95</v>
      </c>
      <c r="N129" s="7">
        <v>305</v>
      </c>
      <c r="O129" s="9">
        <v>47.333</v>
      </c>
      <c r="P129" s="9">
        <v>47.667</v>
      </c>
      <c r="Q129" s="9">
        <v>113.667</v>
      </c>
      <c r="R129" s="9">
        <f t="shared" si="6"/>
        <v>208.67</v>
      </c>
      <c r="S129" s="9">
        <f t="shared" si="7"/>
        <v>513.67</v>
      </c>
      <c r="T129" s="2" t="s">
        <v>22</v>
      </c>
      <c r="U129" s="2">
        <v>128</v>
      </c>
    </row>
    <row r="130" s="2" customFormat="1" hidden="1" customHeight="1" spans="2:21">
      <c r="B130" s="6" t="s">
        <v>277</v>
      </c>
      <c r="C130" s="7" t="s">
        <v>278</v>
      </c>
      <c r="D130" s="7" t="str">
        <f>VLOOKUP(表1[[#This Row],[考生编号]],[1]Sheet1!$C:$O,4,FALSE)</f>
        <v>男</v>
      </c>
      <c r="E130" s="7" t="str">
        <f>VLOOKUP(表1[[#This Row],[考生编号]],[1]Sheet1!$C:$O,5,FALSE)</f>
        <v>上海杉达学院</v>
      </c>
      <c r="F130" s="7" t="str">
        <f>VLOOKUP(表1[[#This Row],[考生编号]],[1]Sheet1!$C:$O,6,FALSE)</f>
        <v>软件工程</v>
      </c>
      <c r="G130" s="7" t="str">
        <f>VLOOKUP(表1[[#This Row],[考生编号]],[1]Sheet1!$C:$O,7,FALSE)</f>
        <v>202107</v>
      </c>
      <c r="H130" s="7" t="str">
        <f>VLOOKUP(表1[[#This Row],[考生编号]],[1]Sheet1!$C:$O,8,FALSE)</f>
        <v>13974632316</v>
      </c>
      <c r="I130" s="7" t="str">
        <f>VLOOKUP(表1[[#This Row],[考生编号]],[1]Sheet1!$C:$O,9,FALSE)</f>
        <v>541797866@qq.com</v>
      </c>
      <c r="J130" s="7">
        <f>VLOOKUP(表1[[#This Row],[考生编号]],[1]Sheet1!$C:$O,10,FALSE)</f>
        <v>64</v>
      </c>
      <c r="K130" s="7">
        <f>VLOOKUP(表1[[#This Row],[考生编号]],[1]Sheet1!$C:$O,11,FALSE)</f>
        <v>79</v>
      </c>
      <c r="L130" s="7">
        <f>VLOOKUP(表1[[#This Row],[考生编号]],[1]Sheet1!$C:$O,12,FALSE)</f>
        <v>65</v>
      </c>
      <c r="M130" s="7">
        <f>VLOOKUP(表1[[#This Row],[考生编号]],[1]Sheet1!$C:$O,13,FALSE)</f>
        <v>107</v>
      </c>
      <c r="N130" s="7">
        <v>315</v>
      </c>
      <c r="O130" s="9">
        <v>45.333</v>
      </c>
      <c r="P130" s="9">
        <v>45.333</v>
      </c>
      <c r="Q130" s="9">
        <v>108</v>
      </c>
      <c r="R130" s="9">
        <f t="shared" ref="R130:R161" si="8">ROUND(O130+P130+Q130,2)</f>
        <v>198.67</v>
      </c>
      <c r="S130" s="9">
        <f t="shared" ref="S130:S161" si="9">N130+R130</f>
        <v>513.67</v>
      </c>
      <c r="T130" s="2" t="s">
        <v>22</v>
      </c>
      <c r="U130" s="2">
        <v>129</v>
      </c>
    </row>
    <row r="131" s="2" customFormat="1" hidden="1" customHeight="1" spans="2:21">
      <c r="B131" s="6" t="s">
        <v>279</v>
      </c>
      <c r="C131" s="7" t="s">
        <v>280</v>
      </c>
      <c r="D131" s="7" t="str">
        <f>VLOOKUP(表1[[#This Row],[考生编号]],[1]Sheet1!$C:$O,4,FALSE)</f>
        <v>男</v>
      </c>
      <c r="E131" s="7" t="str">
        <f>VLOOKUP(表1[[#This Row],[考生编号]],[1]Sheet1!$C:$O,5,FALSE)</f>
        <v>吉林大学珠海学院</v>
      </c>
      <c r="F131" s="7" t="str">
        <f>VLOOKUP(表1[[#This Row],[考生编号]],[1]Sheet1!$C:$O,6,FALSE)</f>
        <v>软件工程</v>
      </c>
      <c r="G131" s="7" t="str">
        <f>VLOOKUP(表1[[#This Row],[考生编号]],[1]Sheet1!$C:$O,7,FALSE)</f>
        <v>202007</v>
      </c>
      <c r="H131" s="7" t="str">
        <f>VLOOKUP(表1[[#This Row],[考生编号]],[1]Sheet1!$C:$O,8,FALSE)</f>
        <v>13790899127</v>
      </c>
      <c r="I131" s="7" t="str">
        <f>VLOOKUP(表1[[#This Row],[考生编号]],[1]Sheet1!$C:$O,9,FALSE)</f>
        <v>771796203@qq.com</v>
      </c>
      <c r="J131" s="7">
        <f>VLOOKUP(表1[[#This Row],[考生编号]],[1]Sheet1!$C:$O,10,FALSE)</f>
        <v>71</v>
      </c>
      <c r="K131" s="7">
        <f>VLOOKUP(表1[[#This Row],[考生编号]],[1]Sheet1!$C:$O,11,FALSE)</f>
        <v>81</v>
      </c>
      <c r="L131" s="7">
        <f>VLOOKUP(表1[[#This Row],[考生编号]],[1]Sheet1!$C:$O,12,FALSE)</f>
        <v>58</v>
      </c>
      <c r="M131" s="7">
        <f>VLOOKUP(表1[[#This Row],[考生编号]],[1]Sheet1!$C:$O,13,FALSE)</f>
        <v>107</v>
      </c>
      <c r="N131" s="7">
        <v>317</v>
      </c>
      <c r="O131" s="9">
        <v>45.667</v>
      </c>
      <c r="P131" s="9">
        <v>42.667</v>
      </c>
      <c r="Q131" s="9">
        <v>108.333</v>
      </c>
      <c r="R131" s="9">
        <f t="shared" si="8"/>
        <v>196.67</v>
      </c>
      <c r="S131" s="9">
        <f t="shared" si="9"/>
        <v>513.67</v>
      </c>
      <c r="T131" s="2" t="s">
        <v>22</v>
      </c>
      <c r="U131" s="2">
        <v>130</v>
      </c>
    </row>
    <row r="132" s="2" customFormat="1" hidden="1" customHeight="1" spans="2:21">
      <c r="B132" s="6" t="s">
        <v>281</v>
      </c>
      <c r="C132" s="7" t="s">
        <v>282</v>
      </c>
      <c r="D132" s="7" t="str">
        <f>VLOOKUP(表1[[#This Row],[考生编号]],[1]Sheet1!$C:$O,4,FALSE)</f>
        <v>男</v>
      </c>
      <c r="E132" s="7" t="str">
        <f>VLOOKUP(表1[[#This Row],[考生编号]],[1]Sheet1!$C:$O,5,FALSE)</f>
        <v>沈阳航空航天大学</v>
      </c>
      <c r="F132" s="7" t="str">
        <f>VLOOKUP(表1[[#This Row],[考生编号]],[1]Sheet1!$C:$O,6,FALSE)</f>
        <v>物联网工程</v>
      </c>
      <c r="G132" s="7" t="str">
        <f>VLOOKUP(表1[[#This Row],[考生编号]],[1]Sheet1!$C:$O,7,FALSE)</f>
        <v>202107</v>
      </c>
      <c r="H132" s="7" t="str">
        <f>VLOOKUP(表1[[#This Row],[考生编号]],[1]Sheet1!$C:$O,8,FALSE)</f>
        <v>13324027531</v>
      </c>
      <c r="I132" s="7" t="str">
        <f>VLOOKUP(表1[[#This Row],[考生编号]],[1]Sheet1!$C:$O,9,FALSE)</f>
        <v>2744794136@qq.com</v>
      </c>
      <c r="J132" s="7">
        <f>VLOOKUP(表1[[#This Row],[考生编号]],[1]Sheet1!$C:$O,10,FALSE)</f>
        <v>68</v>
      </c>
      <c r="K132" s="7">
        <f>VLOOKUP(表1[[#This Row],[考生编号]],[1]Sheet1!$C:$O,11,FALSE)</f>
        <v>97</v>
      </c>
      <c r="L132" s="7">
        <f>VLOOKUP(表1[[#This Row],[考生编号]],[1]Sheet1!$C:$O,12,FALSE)</f>
        <v>54</v>
      </c>
      <c r="M132" s="7">
        <f>VLOOKUP(表1[[#This Row],[考生编号]],[1]Sheet1!$C:$O,13,FALSE)</f>
        <v>105</v>
      </c>
      <c r="N132" s="7">
        <v>324</v>
      </c>
      <c r="O132" s="9">
        <v>40.667</v>
      </c>
      <c r="P132" s="9">
        <v>40.667</v>
      </c>
      <c r="Q132" s="9">
        <v>107.667</v>
      </c>
      <c r="R132" s="9">
        <f t="shared" si="8"/>
        <v>189</v>
      </c>
      <c r="S132" s="9">
        <f t="shared" si="9"/>
        <v>513</v>
      </c>
      <c r="T132" s="2" t="s">
        <v>22</v>
      </c>
      <c r="U132" s="2">
        <v>131</v>
      </c>
    </row>
    <row r="133" s="2" customFormat="1" hidden="1" customHeight="1" spans="2:21">
      <c r="B133" s="6" t="s">
        <v>283</v>
      </c>
      <c r="C133" s="7" t="s">
        <v>284</v>
      </c>
      <c r="D133" s="7" t="str">
        <f>VLOOKUP(表1[[#This Row],[考生编号]],[1]Sheet1!$C:$O,4,FALSE)</f>
        <v>男</v>
      </c>
      <c r="E133" s="7" t="str">
        <f>VLOOKUP(表1[[#This Row],[考生编号]],[1]Sheet1!$C:$O,5,FALSE)</f>
        <v>嘉应学院</v>
      </c>
      <c r="F133" s="7" t="str">
        <f>VLOOKUP(表1[[#This Row],[考生编号]],[1]Sheet1!$C:$O,6,FALSE)</f>
        <v>软件工程</v>
      </c>
      <c r="G133" s="7" t="str">
        <f>VLOOKUP(表1[[#This Row],[考生编号]],[1]Sheet1!$C:$O,7,FALSE)</f>
        <v>202106</v>
      </c>
      <c r="H133" s="7" t="str">
        <f>VLOOKUP(表1[[#This Row],[考生编号]],[1]Sheet1!$C:$O,8,FALSE)</f>
        <v>18038088475</v>
      </c>
      <c r="I133" s="7" t="str">
        <f>VLOOKUP(表1[[#This Row],[考生编号]],[1]Sheet1!$C:$O,9,FALSE)</f>
        <v>782710421@qq.com</v>
      </c>
      <c r="J133" s="7">
        <f>VLOOKUP(表1[[#This Row],[考生编号]],[1]Sheet1!$C:$O,10,FALSE)</f>
        <v>75</v>
      </c>
      <c r="K133" s="7">
        <f>VLOOKUP(表1[[#This Row],[考生编号]],[1]Sheet1!$C:$O,11,FALSE)</f>
        <v>100</v>
      </c>
      <c r="L133" s="7">
        <f>VLOOKUP(表1[[#This Row],[考生编号]],[1]Sheet1!$C:$O,12,FALSE)</f>
        <v>52</v>
      </c>
      <c r="M133" s="7">
        <f>VLOOKUP(表1[[#This Row],[考生编号]],[1]Sheet1!$C:$O,13,FALSE)</f>
        <v>103</v>
      </c>
      <c r="N133" s="7">
        <v>330</v>
      </c>
      <c r="O133" s="9">
        <v>41</v>
      </c>
      <c r="P133" s="9">
        <v>41.667</v>
      </c>
      <c r="Q133" s="9">
        <v>100.333</v>
      </c>
      <c r="R133" s="9">
        <f t="shared" si="8"/>
        <v>183</v>
      </c>
      <c r="S133" s="9">
        <f t="shared" si="9"/>
        <v>513</v>
      </c>
      <c r="T133" s="2" t="s">
        <v>22</v>
      </c>
      <c r="U133" s="2">
        <v>132</v>
      </c>
    </row>
    <row r="134" s="2" customFormat="1" hidden="1" customHeight="1" spans="2:21">
      <c r="B134" s="6" t="s">
        <v>285</v>
      </c>
      <c r="C134" s="7" t="s">
        <v>286</v>
      </c>
      <c r="D134" s="7" t="str">
        <f>VLOOKUP(表1[[#This Row],[考生编号]],[1]Sheet1!$C:$O,4,FALSE)</f>
        <v>女</v>
      </c>
      <c r="E134" s="7" t="str">
        <f>VLOOKUP(表1[[#This Row],[考生编号]],[1]Sheet1!$C:$O,5,FALSE)</f>
        <v>湘潭大学</v>
      </c>
      <c r="F134" s="7" t="str">
        <f>VLOOKUP(表1[[#This Row],[考生编号]],[1]Sheet1!$C:$O,6,FALSE)</f>
        <v>软件工程</v>
      </c>
      <c r="G134" s="7" t="str">
        <f>VLOOKUP(表1[[#This Row],[考生编号]],[1]Sheet1!$C:$O,7,FALSE)</f>
        <v>202006</v>
      </c>
      <c r="H134" s="7" t="str">
        <f>VLOOKUP(表1[[#This Row],[考生编号]],[1]Sheet1!$C:$O,8,FALSE)</f>
        <v>15773220621</v>
      </c>
      <c r="I134" s="7" t="str">
        <f>VLOOKUP(表1[[#This Row],[考生编号]],[1]Sheet1!$C:$O,9,FALSE)</f>
        <v>374626386@qq.com</v>
      </c>
      <c r="J134" s="7">
        <f>VLOOKUP(表1[[#This Row],[考生编号]],[1]Sheet1!$C:$O,10,FALSE)</f>
        <v>72</v>
      </c>
      <c r="K134" s="7">
        <f>VLOOKUP(表1[[#This Row],[考生编号]],[1]Sheet1!$C:$O,11,FALSE)</f>
        <v>88</v>
      </c>
      <c r="L134" s="7">
        <f>VLOOKUP(表1[[#This Row],[考生编号]],[1]Sheet1!$C:$O,12,FALSE)</f>
        <v>64</v>
      </c>
      <c r="M134" s="7">
        <f>VLOOKUP(表1[[#This Row],[考生编号]],[1]Sheet1!$C:$O,13,FALSE)</f>
        <v>110</v>
      </c>
      <c r="N134" s="7">
        <v>334</v>
      </c>
      <c r="O134" s="9">
        <v>41</v>
      </c>
      <c r="P134" s="9">
        <v>36</v>
      </c>
      <c r="Q134" s="9">
        <v>102</v>
      </c>
      <c r="R134" s="9">
        <f t="shared" si="8"/>
        <v>179</v>
      </c>
      <c r="S134" s="9">
        <f t="shared" si="9"/>
        <v>513</v>
      </c>
      <c r="T134" s="2" t="s">
        <v>22</v>
      </c>
      <c r="U134" s="2">
        <v>133</v>
      </c>
    </row>
    <row r="135" s="2" customFormat="1" hidden="1" customHeight="1" spans="2:21">
      <c r="B135" s="6" t="s">
        <v>287</v>
      </c>
      <c r="C135" s="7" t="s">
        <v>288</v>
      </c>
      <c r="D135" s="7" t="str">
        <f>VLOOKUP(表1[[#This Row],[考生编号]],[1]Sheet1!$C:$O,4,FALSE)</f>
        <v>男</v>
      </c>
      <c r="E135" s="7" t="str">
        <f>VLOOKUP(表1[[#This Row],[考生编号]],[1]Sheet1!$C:$O,5,FALSE)</f>
        <v>济南大学</v>
      </c>
      <c r="F135" s="7" t="str">
        <f>VLOOKUP(表1[[#This Row],[考生编号]],[1]Sheet1!$C:$O,6,FALSE)</f>
        <v>机械工程及自动化</v>
      </c>
      <c r="G135" s="7" t="str">
        <f>VLOOKUP(表1[[#This Row],[考生编号]],[1]Sheet1!$C:$O,7,FALSE)</f>
        <v>202006</v>
      </c>
      <c r="H135" s="7" t="str">
        <f>VLOOKUP(表1[[#This Row],[考生编号]],[1]Sheet1!$C:$O,8,FALSE)</f>
        <v>15153184975</v>
      </c>
      <c r="I135" s="7" t="str">
        <f>VLOOKUP(表1[[#This Row],[考生编号]],[1]Sheet1!$C:$O,9,FALSE)</f>
        <v>1041252114@qq.com</v>
      </c>
      <c r="J135" s="7">
        <f>VLOOKUP(表1[[#This Row],[考生编号]],[1]Sheet1!$C:$O,10,FALSE)</f>
        <v>72</v>
      </c>
      <c r="K135" s="7">
        <f>VLOOKUP(表1[[#This Row],[考生编号]],[1]Sheet1!$C:$O,11,FALSE)</f>
        <v>80</v>
      </c>
      <c r="L135" s="7">
        <f>VLOOKUP(表1[[#This Row],[考生编号]],[1]Sheet1!$C:$O,12,FALSE)</f>
        <v>67</v>
      </c>
      <c r="M135" s="7">
        <f>VLOOKUP(表1[[#This Row],[考生编号]],[1]Sheet1!$C:$O,13,FALSE)</f>
        <v>98</v>
      </c>
      <c r="N135" s="7">
        <v>317</v>
      </c>
      <c r="O135" s="9">
        <v>44.667</v>
      </c>
      <c r="P135" s="9">
        <v>42.667</v>
      </c>
      <c r="Q135" s="9">
        <v>108</v>
      </c>
      <c r="R135" s="9">
        <f t="shared" si="8"/>
        <v>195.33</v>
      </c>
      <c r="S135" s="9">
        <f t="shared" si="9"/>
        <v>512.33</v>
      </c>
      <c r="T135" s="2" t="s">
        <v>22</v>
      </c>
      <c r="U135" s="2">
        <v>134</v>
      </c>
    </row>
    <row r="136" s="2" customFormat="1" hidden="1" customHeight="1" spans="2:21">
      <c r="B136" s="6" t="s">
        <v>289</v>
      </c>
      <c r="C136" s="7" t="s">
        <v>290</v>
      </c>
      <c r="D136" s="7" t="str">
        <f>VLOOKUP(表1[[#This Row],[考生编号]],[1]Sheet1!$C:$O,4,FALSE)</f>
        <v>男</v>
      </c>
      <c r="E136" s="7" t="str">
        <f>VLOOKUP(表1[[#This Row],[考生编号]],[1]Sheet1!$C:$O,5,FALSE)</f>
        <v>深圳大学</v>
      </c>
      <c r="F136" s="7" t="str">
        <f>VLOOKUP(表1[[#This Row],[考生编号]],[1]Sheet1!$C:$O,6,FALSE)</f>
        <v>计算机科学与技术</v>
      </c>
      <c r="G136" s="7" t="str">
        <f>VLOOKUP(表1[[#This Row],[考生编号]],[1]Sheet1!$C:$O,7,FALSE)</f>
        <v>202107</v>
      </c>
      <c r="H136" s="7" t="str">
        <f>VLOOKUP(表1[[#This Row],[考生编号]],[1]Sheet1!$C:$O,8,FALSE)</f>
        <v>17788751032</v>
      </c>
      <c r="I136" s="7" t="str">
        <f>VLOOKUP(表1[[#This Row],[考生编号]],[1]Sheet1!$C:$O,9,FALSE)</f>
        <v>1034311248@qq.com</v>
      </c>
      <c r="J136" s="7">
        <f>VLOOKUP(表1[[#This Row],[考生编号]],[1]Sheet1!$C:$O,10,FALSE)</f>
        <v>68</v>
      </c>
      <c r="K136" s="7">
        <f>VLOOKUP(表1[[#This Row],[考生编号]],[1]Sheet1!$C:$O,11,FALSE)</f>
        <v>74</v>
      </c>
      <c r="L136" s="7">
        <f>VLOOKUP(表1[[#This Row],[考生编号]],[1]Sheet1!$C:$O,12,FALSE)</f>
        <v>60</v>
      </c>
      <c r="M136" s="7">
        <f>VLOOKUP(表1[[#This Row],[考生编号]],[1]Sheet1!$C:$O,13,FALSE)</f>
        <v>99</v>
      </c>
      <c r="N136" s="7">
        <v>301</v>
      </c>
      <c r="O136" s="9">
        <v>48</v>
      </c>
      <c r="P136" s="9">
        <v>47.333</v>
      </c>
      <c r="Q136" s="9">
        <v>115.667</v>
      </c>
      <c r="R136" s="9">
        <f t="shared" si="8"/>
        <v>211</v>
      </c>
      <c r="S136" s="9">
        <f t="shared" si="9"/>
        <v>512</v>
      </c>
      <c r="T136" s="2" t="s">
        <v>22</v>
      </c>
      <c r="U136" s="2">
        <v>135</v>
      </c>
    </row>
    <row r="137" s="2" customFormat="1" hidden="1" customHeight="1" spans="2:21">
      <c r="B137" s="6" t="s">
        <v>291</v>
      </c>
      <c r="C137" s="7" t="s">
        <v>292</v>
      </c>
      <c r="D137" s="7" t="str">
        <f>VLOOKUP(表1[[#This Row],[考生编号]],[1]Sheet1!$C:$O,4,FALSE)</f>
        <v>男</v>
      </c>
      <c r="E137" s="7" t="str">
        <f>VLOOKUP(表1[[#This Row],[考生编号]],[1]Sheet1!$C:$O,5,FALSE)</f>
        <v>南昌大学</v>
      </c>
      <c r="F137" s="7" t="str">
        <f>VLOOKUP(表1[[#This Row],[考生编号]],[1]Sheet1!$C:$O,6,FALSE)</f>
        <v>计算机科学与技术</v>
      </c>
      <c r="G137" s="7" t="str">
        <f>VLOOKUP(表1[[#This Row],[考生编号]],[1]Sheet1!$C:$O,7,FALSE)</f>
        <v>202107</v>
      </c>
      <c r="H137" s="7" t="str">
        <f>VLOOKUP(表1[[#This Row],[考生编号]],[1]Sheet1!$C:$O,8,FALSE)</f>
        <v>13657949507</v>
      </c>
      <c r="I137" s="7" t="str">
        <f>VLOOKUP(表1[[#This Row],[考生编号]],[1]Sheet1!$C:$O,9,FALSE)</f>
        <v>2947662300@qq.com</v>
      </c>
      <c r="J137" s="7">
        <f>VLOOKUP(表1[[#This Row],[考生编号]],[1]Sheet1!$C:$O,10,FALSE)</f>
        <v>72</v>
      </c>
      <c r="K137" s="7">
        <f>VLOOKUP(表1[[#This Row],[考生编号]],[1]Sheet1!$C:$O,11,FALSE)</f>
        <v>94</v>
      </c>
      <c r="L137" s="7">
        <f>VLOOKUP(表1[[#This Row],[考生编号]],[1]Sheet1!$C:$O,12,FALSE)</f>
        <v>50</v>
      </c>
      <c r="M137" s="7">
        <f>VLOOKUP(表1[[#This Row],[考生编号]],[1]Sheet1!$C:$O,13,FALSE)</f>
        <v>114</v>
      </c>
      <c r="N137" s="7">
        <v>330</v>
      </c>
      <c r="O137" s="9">
        <v>41.333</v>
      </c>
      <c r="P137" s="9">
        <v>39.333</v>
      </c>
      <c r="Q137" s="9">
        <v>101</v>
      </c>
      <c r="R137" s="9">
        <f t="shared" si="8"/>
        <v>181.67</v>
      </c>
      <c r="S137" s="9">
        <f t="shared" si="9"/>
        <v>511.67</v>
      </c>
      <c r="T137" s="2" t="s">
        <v>22</v>
      </c>
      <c r="U137" s="2">
        <v>136</v>
      </c>
    </row>
    <row r="138" s="2" customFormat="1" hidden="1" customHeight="1" spans="2:21">
      <c r="B138" s="6" t="s">
        <v>293</v>
      </c>
      <c r="C138" s="7" t="s">
        <v>294</v>
      </c>
      <c r="D138" s="7" t="str">
        <f>VLOOKUP(表1[[#This Row],[考生编号]],[1]Sheet1!$C:$O,4,FALSE)</f>
        <v>男</v>
      </c>
      <c r="E138" s="7" t="str">
        <f>VLOOKUP(表1[[#This Row],[考生编号]],[1]Sheet1!$C:$O,5,FALSE)</f>
        <v>新疆大学</v>
      </c>
      <c r="F138" s="7" t="str">
        <f>VLOOKUP(表1[[#This Row],[考生编号]],[1]Sheet1!$C:$O,6,FALSE)</f>
        <v>食品科学与工程</v>
      </c>
      <c r="G138" s="7" t="str">
        <f>VLOOKUP(表1[[#This Row],[考生编号]],[1]Sheet1!$C:$O,7,FALSE)</f>
        <v>201806</v>
      </c>
      <c r="H138" s="7" t="str">
        <f>VLOOKUP(表1[[#This Row],[考生编号]],[1]Sheet1!$C:$O,8,FALSE)</f>
        <v>15160964342</v>
      </c>
      <c r="I138" s="7" t="str">
        <f>VLOOKUP(表1[[#This Row],[考生编号]],[1]Sheet1!$C:$O,9,FALSE)</f>
        <v>1921717810@qq.com</v>
      </c>
      <c r="J138" s="7">
        <f>VLOOKUP(表1[[#This Row],[考生编号]],[1]Sheet1!$C:$O,10,FALSE)</f>
        <v>77</v>
      </c>
      <c r="K138" s="7">
        <f>VLOOKUP(表1[[#This Row],[考生编号]],[1]Sheet1!$C:$O,11,FALSE)</f>
        <v>92</v>
      </c>
      <c r="L138" s="7">
        <f>VLOOKUP(表1[[#This Row],[考生编号]],[1]Sheet1!$C:$O,12,FALSE)</f>
        <v>64</v>
      </c>
      <c r="M138" s="7">
        <f>VLOOKUP(表1[[#This Row],[考生编号]],[1]Sheet1!$C:$O,13,FALSE)</f>
        <v>101</v>
      </c>
      <c r="N138" s="7">
        <v>334</v>
      </c>
      <c r="O138" s="9">
        <v>38.667</v>
      </c>
      <c r="P138" s="9">
        <v>36</v>
      </c>
      <c r="Q138" s="9">
        <v>103</v>
      </c>
      <c r="R138" s="9">
        <f t="shared" si="8"/>
        <v>177.67</v>
      </c>
      <c r="S138" s="9">
        <f t="shared" si="9"/>
        <v>511.67</v>
      </c>
      <c r="T138" s="2" t="s">
        <v>22</v>
      </c>
      <c r="U138" s="2">
        <v>137</v>
      </c>
    </row>
    <row r="139" s="2" customFormat="1" hidden="1" customHeight="1" spans="2:21">
      <c r="B139" s="6" t="s">
        <v>295</v>
      </c>
      <c r="C139" s="7" t="s">
        <v>296</v>
      </c>
      <c r="D139" s="7" t="str">
        <f>VLOOKUP(表1[[#This Row],[考生编号]],[1]Sheet1!$C:$O,4,FALSE)</f>
        <v>男</v>
      </c>
      <c r="E139" s="7" t="str">
        <f>VLOOKUP(表1[[#This Row],[考生编号]],[1]Sheet1!$C:$O,5,FALSE)</f>
        <v>四川轻化工大学</v>
      </c>
      <c r="F139" s="7" t="str">
        <f>VLOOKUP(表1[[#This Row],[考生编号]],[1]Sheet1!$C:$O,6,FALSE)</f>
        <v>软件工程</v>
      </c>
      <c r="G139" s="7" t="str">
        <f>VLOOKUP(表1[[#This Row],[考生编号]],[1]Sheet1!$C:$O,7,FALSE)</f>
        <v>202006</v>
      </c>
      <c r="H139" s="7" t="str">
        <f>VLOOKUP(表1[[#This Row],[考生编号]],[1]Sheet1!$C:$O,8,FALSE)</f>
        <v>15892601849</v>
      </c>
      <c r="I139" s="7" t="str">
        <f>VLOOKUP(表1[[#This Row],[考生编号]],[1]Sheet1!$C:$O,9,FALSE)</f>
        <v>m17748139217@163.com</v>
      </c>
      <c r="J139" s="7">
        <f>VLOOKUP(表1[[#This Row],[考生编号]],[1]Sheet1!$C:$O,10,FALSE)</f>
        <v>63</v>
      </c>
      <c r="K139" s="7">
        <f>VLOOKUP(表1[[#This Row],[考生编号]],[1]Sheet1!$C:$O,11,FALSE)</f>
        <v>95</v>
      </c>
      <c r="L139" s="7">
        <f>VLOOKUP(表1[[#This Row],[考生编号]],[1]Sheet1!$C:$O,12,FALSE)</f>
        <v>48</v>
      </c>
      <c r="M139" s="7">
        <f>VLOOKUP(表1[[#This Row],[考生编号]],[1]Sheet1!$C:$O,13,FALSE)</f>
        <v>121</v>
      </c>
      <c r="N139" s="7">
        <v>327</v>
      </c>
      <c r="O139" s="9">
        <v>41.667</v>
      </c>
      <c r="P139" s="9">
        <v>36.667</v>
      </c>
      <c r="Q139" s="9">
        <v>106</v>
      </c>
      <c r="R139" s="9">
        <f t="shared" si="8"/>
        <v>184.33</v>
      </c>
      <c r="S139" s="9">
        <f t="shared" si="9"/>
        <v>511.33</v>
      </c>
      <c r="T139" s="2" t="s">
        <v>22</v>
      </c>
      <c r="U139" s="2">
        <v>138</v>
      </c>
    </row>
    <row r="140" s="2" customFormat="1" hidden="1" customHeight="1" spans="2:21">
      <c r="B140" s="6" t="s">
        <v>297</v>
      </c>
      <c r="C140" s="7" t="s">
        <v>298</v>
      </c>
      <c r="D140" s="7" t="str">
        <f>VLOOKUP(表1[[#This Row],[考生编号]],[1]Sheet1!$C:$O,4,FALSE)</f>
        <v>女</v>
      </c>
      <c r="E140" s="7" t="str">
        <f>VLOOKUP(表1[[#This Row],[考生编号]],[1]Sheet1!$C:$O,5,FALSE)</f>
        <v>东北林业大学</v>
      </c>
      <c r="F140" s="7" t="str">
        <f>VLOOKUP(表1[[#This Row],[考生编号]],[1]Sheet1!$C:$O,6,FALSE)</f>
        <v>信息管理与信息系统</v>
      </c>
      <c r="G140" s="7" t="str">
        <f>VLOOKUP(表1[[#This Row],[考生编号]],[1]Sheet1!$C:$O,7,FALSE)</f>
        <v>202107</v>
      </c>
      <c r="H140" s="7" t="str">
        <f>VLOOKUP(表1[[#This Row],[考生编号]],[1]Sheet1!$C:$O,8,FALSE)</f>
        <v>15696536404</v>
      </c>
      <c r="I140" s="7" t="str">
        <f>VLOOKUP(表1[[#This Row],[考生编号]],[1]Sheet1!$C:$O,9,FALSE)</f>
        <v>2871622041@qq.com</v>
      </c>
      <c r="J140" s="7">
        <f>VLOOKUP(表1[[#This Row],[考生编号]],[1]Sheet1!$C:$O,10,FALSE)</f>
        <v>69</v>
      </c>
      <c r="K140" s="7">
        <f>VLOOKUP(表1[[#This Row],[考生编号]],[1]Sheet1!$C:$O,11,FALSE)</f>
        <v>94</v>
      </c>
      <c r="L140" s="7">
        <f>VLOOKUP(表1[[#This Row],[考生编号]],[1]Sheet1!$C:$O,12,FALSE)</f>
        <v>72</v>
      </c>
      <c r="M140" s="7">
        <f>VLOOKUP(表1[[#This Row],[考生编号]],[1]Sheet1!$C:$O,13,FALSE)</f>
        <v>84</v>
      </c>
      <c r="N140" s="7">
        <v>319</v>
      </c>
      <c r="O140" s="9">
        <v>42.667</v>
      </c>
      <c r="P140" s="9">
        <v>45</v>
      </c>
      <c r="Q140" s="9">
        <v>104</v>
      </c>
      <c r="R140" s="9">
        <f t="shared" si="8"/>
        <v>191.67</v>
      </c>
      <c r="S140" s="9">
        <f t="shared" si="9"/>
        <v>510.67</v>
      </c>
      <c r="T140" s="2" t="s">
        <v>22</v>
      </c>
      <c r="U140" s="2">
        <v>139</v>
      </c>
    </row>
    <row r="141" s="2" customFormat="1" hidden="1" customHeight="1" spans="2:21">
      <c r="B141" s="6" t="s">
        <v>299</v>
      </c>
      <c r="C141" s="7" t="s">
        <v>300</v>
      </c>
      <c r="D141" s="7" t="str">
        <f>VLOOKUP(表1[[#This Row],[考生编号]],[1]Sheet1!$C:$O,4,FALSE)</f>
        <v>男</v>
      </c>
      <c r="E141" s="7" t="str">
        <f>VLOOKUP(表1[[#This Row],[考生编号]],[1]Sheet1!$C:$O,5,FALSE)</f>
        <v>中南林业科技大学</v>
      </c>
      <c r="F141" s="7" t="str">
        <f>VLOOKUP(表1[[#This Row],[考生编号]],[1]Sheet1!$C:$O,6,FALSE)</f>
        <v>电子科学与技术</v>
      </c>
      <c r="G141" s="7" t="str">
        <f>VLOOKUP(表1[[#This Row],[考生编号]],[1]Sheet1!$C:$O,7,FALSE)</f>
        <v>201907</v>
      </c>
      <c r="H141" s="7" t="str">
        <f>VLOOKUP(表1[[#This Row],[考生编号]],[1]Sheet1!$C:$O,8,FALSE)</f>
        <v>13534221847</v>
      </c>
      <c r="I141" s="7" t="str">
        <f>VLOOKUP(表1[[#This Row],[考生编号]],[1]Sheet1!$C:$O,9,FALSE)</f>
        <v>1070304800@qq.com</v>
      </c>
      <c r="J141" s="7">
        <f>VLOOKUP(表1[[#This Row],[考生编号]],[1]Sheet1!$C:$O,10,FALSE)</f>
        <v>68</v>
      </c>
      <c r="K141" s="7">
        <f>VLOOKUP(表1[[#This Row],[考生编号]],[1]Sheet1!$C:$O,11,FALSE)</f>
        <v>93</v>
      </c>
      <c r="L141" s="7">
        <f>VLOOKUP(表1[[#This Row],[考生编号]],[1]Sheet1!$C:$O,12,FALSE)</f>
        <v>62</v>
      </c>
      <c r="M141" s="7">
        <f>VLOOKUP(表1[[#This Row],[考生编号]],[1]Sheet1!$C:$O,13,FALSE)</f>
        <v>110</v>
      </c>
      <c r="N141" s="7">
        <v>333</v>
      </c>
      <c r="O141" s="9">
        <v>37</v>
      </c>
      <c r="P141" s="9">
        <v>40.667</v>
      </c>
      <c r="Q141" s="9">
        <v>99.667</v>
      </c>
      <c r="R141" s="9">
        <f t="shared" si="8"/>
        <v>177.33</v>
      </c>
      <c r="S141" s="9">
        <f t="shared" si="9"/>
        <v>510.33</v>
      </c>
      <c r="T141" s="2" t="s">
        <v>22</v>
      </c>
      <c r="U141" s="2">
        <v>140</v>
      </c>
    </row>
    <row r="142" s="2" customFormat="1" hidden="1" customHeight="1" spans="2:21">
      <c r="B142" s="6" t="s">
        <v>301</v>
      </c>
      <c r="C142" s="7" t="s">
        <v>302</v>
      </c>
      <c r="D142" s="7" t="str">
        <f>VLOOKUP(表1[[#This Row],[考生编号]],[1]Sheet1!$C:$O,4,FALSE)</f>
        <v>男</v>
      </c>
      <c r="E142" s="7" t="str">
        <f>VLOOKUP(表1[[#This Row],[考生编号]],[1]Sheet1!$C:$O,5,FALSE)</f>
        <v>深圳大学</v>
      </c>
      <c r="F142" s="7" t="str">
        <f>VLOOKUP(表1[[#This Row],[考生编号]],[1]Sheet1!$C:$O,6,FALSE)</f>
        <v>新能源科学与工程</v>
      </c>
      <c r="G142" s="7" t="str">
        <f>VLOOKUP(表1[[#This Row],[考生编号]],[1]Sheet1!$C:$O,7,FALSE)</f>
        <v>202006</v>
      </c>
      <c r="H142" s="7" t="str">
        <f>VLOOKUP(表1[[#This Row],[考生编号]],[1]Sheet1!$C:$O,8,FALSE)</f>
        <v>15728838380</v>
      </c>
      <c r="I142" s="7" t="str">
        <f>VLOOKUP(表1[[#This Row],[考生编号]],[1]Sheet1!$C:$O,9,FALSE)</f>
        <v>1411612137@qq.com</v>
      </c>
      <c r="J142" s="7">
        <f>VLOOKUP(表1[[#This Row],[考生编号]],[1]Sheet1!$C:$O,10,FALSE)</f>
        <v>70</v>
      </c>
      <c r="K142" s="7">
        <f>VLOOKUP(表1[[#This Row],[考生编号]],[1]Sheet1!$C:$O,11,FALSE)</f>
        <v>97</v>
      </c>
      <c r="L142" s="7">
        <f>VLOOKUP(表1[[#This Row],[考生编号]],[1]Sheet1!$C:$O,12,FALSE)</f>
        <v>64</v>
      </c>
      <c r="M142" s="7">
        <f>VLOOKUP(表1[[#This Row],[考生编号]],[1]Sheet1!$C:$O,13,FALSE)</f>
        <v>104</v>
      </c>
      <c r="N142" s="7">
        <v>335</v>
      </c>
      <c r="O142" s="9">
        <v>39.333</v>
      </c>
      <c r="P142" s="9">
        <v>37.333</v>
      </c>
      <c r="Q142" s="9">
        <v>98.667</v>
      </c>
      <c r="R142" s="9">
        <f t="shared" si="8"/>
        <v>175.33</v>
      </c>
      <c r="S142" s="9">
        <f t="shared" si="9"/>
        <v>510.33</v>
      </c>
      <c r="T142" s="2" t="s">
        <v>22</v>
      </c>
      <c r="U142" s="2">
        <v>141</v>
      </c>
    </row>
    <row r="143" s="2" customFormat="1" hidden="1" customHeight="1" spans="2:21">
      <c r="B143" s="6" t="s">
        <v>303</v>
      </c>
      <c r="C143" s="7" t="s">
        <v>304</v>
      </c>
      <c r="D143" s="7" t="str">
        <f>VLOOKUP(表1[[#This Row],[考生编号]],[1]Sheet1!$C:$O,4,FALSE)</f>
        <v>男</v>
      </c>
      <c r="E143" s="7" t="str">
        <f>VLOOKUP(表1[[#This Row],[考生编号]],[1]Sheet1!$C:$O,5,FALSE)</f>
        <v>景德镇陶瓷大学</v>
      </c>
      <c r="F143" s="7" t="str">
        <f>VLOOKUP(表1[[#This Row],[考生编号]],[1]Sheet1!$C:$O,6,FALSE)</f>
        <v>计算机科学与技术</v>
      </c>
      <c r="G143" s="7" t="str">
        <f>VLOOKUP(表1[[#This Row],[考生编号]],[1]Sheet1!$C:$O,7,FALSE)</f>
        <v>202107</v>
      </c>
      <c r="H143" s="7" t="str">
        <f>VLOOKUP(表1[[#This Row],[考生编号]],[1]Sheet1!$C:$O,8,FALSE)</f>
        <v>15170310502</v>
      </c>
      <c r="I143" s="7" t="str">
        <f>VLOOKUP(表1[[#This Row],[考生编号]],[1]Sheet1!$C:$O,9,FALSE)</f>
        <v>1160634240@qq.com</v>
      </c>
      <c r="J143" s="7">
        <f>VLOOKUP(表1[[#This Row],[考生编号]],[1]Sheet1!$C:$O,10,FALSE)</f>
        <v>72</v>
      </c>
      <c r="K143" s="7">
        <f>VLOOKUP(表1[[#This Row],[考生编号]],[1]Sheet1!$C:$O,11,FALSE)</f>
        <v>79</v>
      </c>
      <c r="L143" s="7">
        <f>VLOOKUP(表1[[#This Row],[考生编号]],[1]Sheet1!$C:$O,12,FALSE)</f>
        <v>67</v>
      </c>
      <c r="M143" s="7">
        <f>VLOOKUP(表1[[#This Row],[考生编号]],[1]Sheet1!$C:$O,13,FALSE)</f>
        <v>106</v>
      </c>
      <c r="N143" s="7">
        <v>324</v>
      </c>
      <c r="O143" s="9">
        <v>43.667</v>
      </c>
      <c r="P143" s="9">
        <v>39</v>
      </c>
      <c r="Q143" s="9">
        <v>103.333</v>
      </c>
      <c r="R143" s="9">
        <f t="shared" si="8"/>
        <v>186</v>
      </c>
      <c r="S143" s="9">
        <f t="shared" si="9"/>
        <v>510</v>
      </c>
      <c r="T143" s="2" t="s">
        <v>22</v>
      </c>
      <c r="U143" s="2">
        <v>142</v>
      </c>
    </row>
    <row r="144" s="2" customFormat="1" hidden="1" customHeight="1" spans="2:21">
      <c r="B144" s="6" t="s">
        <v>305</v>
      </c>
      <c r="C144" s="7" t="s">
        <v>306</v>
      </c>
      <c r="D144" s="7" t="str">
        <f>VLOOKUP(表1[[#This Row],[考生编号]],[1]Sheet1!$C:$O,4,FALSE)</f>
        <v>男</v>
      </c>
      <c r="E144" s="7" t="str">
        <f>VLOOKUP(表1[[#This Row],[考生编号]],[1]Sheet1!$C:$O,5,FALSE)</f>
        <v>广东金融学院</v>
      </c>
      <c r="F144" s="7" t="str">
        <f>VLOOKUP(表1[[#This Row],[考生编号]],[1]Sheet1!$C:$O,6,FALSE)</f>
        <v>信息管理与信息系统</v>
      </c>
      <c r="G144" s="7" t="str">
        <f>VLOOKUP(表1[[#This Row],[考生编号]],[1]Sheet1!$C:$O,7,FALSE)</f>
        <v>202107</v>
      </c>
      <c r="H144" s="7" t="str">
        <f>VLOOKUP(表1[[#This Row],[考生编号]],[1]Sheet1!$C:$O,8,FALSE)</f>
        <v>18319997262</v>
      </c>
      <c r="I144" s="7" t="str">
        <f>VLOOKUP(表1[[#This Row],[考生编号]],[1]Sheet1!$C:$O,9,FALSE)</f>
        <v>2575755025@qq.com</v>
      </c>
      <c r="J144" s="7">
        <f>VLOOKUP(表1[[#This Row],[考生编号]],[1]Sheet1!$C:$O,10,FALSE)</f>
        <v>59</v>
      </c>
      <c r="K144" s="7">
        <f>VLOOKUP(表1[[#This Row],[考生编号]],[1]Sheet1!$C:$O,11,FALSE)</f>
        <v>113</v>
      </c>
      <c r="L144" s="7">
        <f>VLOOKUP(表1[[#This Row],[考生编号]],[1]Sheet1!$C:$O,12,FALSE)</f>
        <v>59</v>
      </c>
      <c r="M144" s="7">
        <f>VLOOKUP(表1[[#This Row],[考生编号]],[1]Sheet1!$C:$O,13,FALSE)</f>
        <v>96</v>
      </c>
      <c r="N144" s="7">
        <v>327</v>
      </c>
      <c r="O144" s="9">
        <v>39.667</v>
      </c>
      <c r="P144" s="9">
        <v>41.333</v>
      </c>
      <c r="Q144" s="9">
        <v>102</v>
      </c>
      <c r="R144" s="9">
        <f t="shared" si="8"/>
        <v>183</v>
      </c>
      <c r="S144" s="9">
        <f t="shared" si="9"/>
        <v>510</v>
      </c>
      <c r="T144" s="2" t="s">
        <v>22</v>
      </c>
      <c r="U144" s="2">
        <v>143</v>
      </c>
    </row>
    <row r="145" s="2" customFormat="1" hidden="1" customHeight="1" spans="2:21">
      <c r="B145" s="6" t="s">
        <v>307</v>
      </c>
      <c r="C145" s="7" t="s">
        <v>308</v>
      </c>
      <c r="D145" s="7" t="str">
        <f>VLOOKUP(表1[[#This Row],[考生编号]],[1]Sheet1!$C:$O,4,FALSE)</f>
        <v>男</v>
      </c>
      <c r="E145" s="7" t="str">
        <f>VLOOKUP(表1[[#This Row],[考生编号]],[1]Sheet1!$C:$O,5,FALSE)</f>
        <v>河南大学</v>
      </c>
      <c r="F145" s="7" t="str">
        <f>VLOOKUP(表1[[#This Row],[考生编号]],[1]Sheet1!$C:$O,6,FALSE)</f>
        <v>软件工程</v>
      </c>
      <c r="G145" s="7" t="str">
        <f>VLOOKUP(表1[[#This Row],[考生编号]],[1]Sheet1!$C:$O,7,FALSE)</f>
        <v>202006</v>
      </c>
      <c r="H145" s="7" t="str">
        <f>VLOOKUP(表1[[#This Row],[考生编号]],[1]Sheet1!$C:$O,8,FALSE)</f>
        <v>15136992632</v>
      </c>
      <c r="I145" s="7" t="str">
        <f>VLOOKUP(表1[[#This Row],[考生编号]],[1]Sheet1!$C:$O,9,FALSE)</f>
        <v>996257159@qq.com</v>
      </c>
      <c r="J145" s="7">
        <f>VLOOKUP(表1[[#This Row],[考生编号]],[1]Sheet1!$C:$O,10,FALSE)</f>
        <v>73</v>
      </c>
      <c r="K145" s="7">
        <f>VLOOKUP(表1[[#This Row],[考生编号]],[1]Sheet1!$C:$O,11,FALSE)</f>
        <v>76</v>
      </c>
      <c r="L145" s="7">
        <f>VLOOKUP(表1[[#This Row],[考生编号]],[1]Sheet1!$C:$O,12,FALSE)</f>
        <v>59</v>
      </c>
      <c r="M145" s="7">
        <f>VLOOKUP(表1[[#This Row],[考生编号]],[1]Sheet1!$C:$O,13,FALSE)</f>
        <v>121</v>
      </c>
      <c r="N145" s="7">
        <v>329</v>
      </c>
      <c r="O145" s="9">
        <v>42.333</v>
      </c>
      <c r="P145" s="9">
        <v>36.333</v>
      </c>
      <c r="Q145" s="9">
        <v>102.333</v>
      </c>
      <c r="R145" s="9">
        <f t="shared" si="8"/>
        <v>181</v>
      </c>
      <c r="S145" s="9">
        <f t="shared" si="9"/>
        <v>510</v>
      </c>
      <c r="T145" s="2" t="s">
        <v>22</v>
      </c>
      <c r="U145" s="2">
        <v>144</v>
      </c>
    </row>
    <row r="146" s="2" customFormat="1" hidden="1" customHeight="1" spans="2:21">
      <c r="B146" s="6" t="s">
        <v>309</v>
      </c>
      <c r="C146" s="7" t="s">
        <v>310</v>
      </c>
      <c r="D146" s="7" t="str">
        <f>VLOOKUP(表1[[#This Row],[考生编号]],[1]Sheet1!$C:$O,4,FALSE)</f>
        <v>男</v>
      </c>
      <c r="E146" s="7" t="str">
        <f>VLOOKUP(表1[[#This Row],[考生编号]],[1]Sheet1!$C:$O,5,FALSE)</f>
        <v>南京工业大学</v>
      </c>
      <c r="F146" s="7" t="str">
        <f>VLOOKUP(表1[[#This Row],[考生编号]],[1]Sheet1!$C:$O,6,FALSE)</f>
        <v>计算机科学与技术</v>
      </c>
      <c r="G146" s="7" t="str">
        <f>VLOOKUP(表1[[#This Row],[考生编号]],[1]Sheet1!$C:$O,7,FALSE)</f>
        <v>202107</v>
      </c>
      <c r="H146" s="7" t="str">
        <f>VLOOKUP(表1[[#This Row],[考生编号]],[1]Sheet1!$C:$O,8,FALSE)</f>
        <v>18929042237</v>
      </c>
      <c r="I146" s="7" t="str">
        <f>VLOOKUP(表1[[#This Row],[考生编号]],[1]Sheet1!$C:$O,9,FALSE)</f>
        <v>1290925302@qq.com</v>
      </c>
      <c r="J146" s="7">
        <f>VLOOKUP(表1[[#This Row],[考生编号]],[1]Sheet1!$C:$O,10,FALSE)</f>
        <v>71</v>
      </c>
      <c r="K146" s="7">
        <f>VLOOKUP(表1[[#This Row],[考生编号]],[1]Sheet1!$C:$O,11,FALSE)</f>
        <v>69</v>
      </c>
      <c r="L146" s="7">
        <f>VLOOKUP(表1[[#This Row],[考生编号]],[1]Sheet1!$C:$O,12,FALSE)</f>
        <v>62</v>
      </c>
      <c r="M146" s="7">
        <f>VLOOKUP(表1[[#This Row],[考生编号]],[1]Sheet1!$C:$O,13,FALSE)</f>
        <v>110</v>
      </c>
      <c r="N146" s="7">
        <v>312</v>
      </c>
      <c r="O146" s="9">
        <v>45</v>
      </c>
      <c r="P146" s="9">
        <v>43.667</v>
      </c>
      <c r="Q146" s="9">
        <v>109</v>
      </c>
      <c r="R146" s="9">
        <f t="shared" si="8"/>
        <v>197.67</v>
      </c>
      <c r="S146" s="9">
        <f t="shared" si="9"/>
        <v>509.67</v>
      </c>
      <c r="T146" s="2" t="s">
        <v>22</v>
      </c>
      <c r="U146" s="2">
        <v>145</v>
      </c>
    </row>
    <row r="147" s="2" customFormat="1" hidden="1" customHeight="1" spans="2:21">
      <c r="B147" s="6" t="s">
        <v>311</v>
      </c>
      <c r="C147" s="7" t="s">
        <v>312</v>
      </c>
      <c r="D147" s="7" t="str">
        <f>VLOOKUP(表1[[#This Row],[考生编号]],[1]Sheet1!$C:$O,4,FALSE)</f>
        <v>女</v>
      </c>
      <c r="E147" s="7" t="str">
        <f>VLOOKUP(表1[[#This Row],[考生编号]],[1]Sheet1!$C:$O,5,FALSE)</f>
        <v>中国矿业大学</v>
      </c>
      <c r="F147" s="7" t="str">
        <f>VLOOKUP(表1[[#This Row],[考生编号]],[1]Sheet1!$C:$O,6,FALSE)</f>
        <v>计算机科学与技术</v>
      </c>
      <c r="G147" s="7" t="str">
        <f>VLOOKUP(表1[[#This Row],[考生编号]],[1]Sheet1!$C:$O,7,FALSE)</f>
        <v>202006</v>
      </c>
      <c r="H147" s="7" t="str">
        <f>VLOOKUP(表1[[#This Row],[考生编号]],[1]Sheet1!$C:$O,8,FALSE)</f>
        <v>17851145890</v>
      </c>
      <c r="I147" s="7" t="str">
        <f>VLOOKUP(表1[[#This Row],[考生编号]],[1]Sheet1!$C:$O,9,FALSE)</f>
        <v>183614221@qq.com</v>
      </c>
      <c r="J147" s="7">
        <f>VLOOKUP(表1[[#This Row],[考生编号]],[1]Sheet1!$C:$O,10,FALSE)</f>
        <v>61</v>
      </c>
      <c r="K147" s="7">
        <f>VLOOKUP(表1[[#This Row],[考生编号]],[1]Sheet1!$C:$O,11,FALSE)</f>
        <v>82</v>
      </c>
      <c r="L147" s="7">
        <f>VLOOKUP(表1[[#This Row],[考生编号]],[1]Sheet1!$C:$O,12,FALSE)</f>
        <v>64</v>
      </c>
      <c r="M147" s="7">
        <f>VLOOKUP(表1[[#This Row],[考生编号]],[1]Sheet1!$C:$O,13,FALSE)</f>
        <v>110</v>
      </c>
      <c r="N147" s="7">
        <v>317</v>
      </c>
      <c r="O147" s="9">
        <v>42</v>
      </c>
      <c r="P147" s="9">
        <v>44.667</v>
      </c>
      <c r="Q147" s="9">
        <v>106</v>
      </c>
      <c r="R147" s="9">
        <f t="shared" si="8"/>
        <v>192.67</v>
      </c>
      <c r="S147" s="9">
        <f t="shared" si="9"/>
        <v>509.67</v>
      </c>
      <c r="T147" s="2" t="s">
        <v>22</v>
      </c>
      <c r="U147" s="2">
        <v>146</v>
      </c>
    </row>
    <row r="148" s="2" customFormat="1" hidden="1" customHeight="1" spans="2:21">
      <c r="B148" s="6" t="s">
        <v>313</v>
      </c>
      <c r="C148" s="7" t="s">
        <v>314</v>
      </c>
      <c r="D148" s="7" t="str">
        <f>VLOOKUP(表1[[#This Row],[考生编号]],[1]Sheet1!$C:$O,4,FALSE)</f>
        <v>男</v>
      </c>
      <c r="E148" s="7" t="str">
        <f>VLOOKUP(表1[[#This Row],[考生编号]],[1]Sheet1!$C:$O,5,FALSE)</f>
        <v>武汉科技大学</v>
      </c>
      <c r="F148" s="7" t="str">
        <f>VLOOKUP(表1[[#This Row],[考生编号]],[1]Sheet1!$C:$O,6,FALSE)</f>
        <v>软件工程</v>
      </c>
      <c r="G148" s="7" t="str">
        <f>VLOOKUP(表1[[#This Row],[考生编号]],[1]Sheet1!$C:$O,7,FALSE)</f>
        <v>202107</v>
      </c>
      <c r="H148" s="7" t="str">
        <f>VLOOKUP(表1[[#This Row],[考生编号]],[1]Sheet1!$C:$O,8,FALSE)</f>
        <v>15207220750</v>
      </c>
      <c r="I148" s="7" t="str">
        <f>VLOOKUP(表1[[#This Row],[考生编号]],[1]Sheet1!$C:$O,9,FALSE)</f>
        <v>wdbp76@163.com</v>
      </c>
      <c r="J148" s="7">
        <f>VLOOKUP(表1[[#This Row],[考生编号]],[1]Sheet1!$C:$O,10,FALSE)</f>
        <v>75</v>
      </c>
      <c r="K148" s="7">
        <f>VLOOKUP(表1[[#This Row],[考生编号]],[1]Sheet1!$C:$O,11,FALSE)</f>
        <v>100</v>
      </c>
      <c r="L148" s="7">
        <f>VLOOKUP(表1[[#This Row],[考生编号]],[1]Sheet1!$C:$O,12,FALSE)</f>
        <v>39</v>
      </c>
      <c r="M148" s="7">
        <f>VLOOKUP(表1[[#This Row],[考生编号]],[1]Sheet1!$C:$O,13,FALSE)</f>
        <v>120</v>
      </c>
      <c r="N148" s="7">
        <v>334</v>
      </c>
      <c r="O148" s="9">
        <v>38</v>
      </c>
      <c r="P148" s="9">
        <v>38</v>
      </c>
      <c r="Q148" s="9">
        <v>99.333</v>
      </c>
      <c r="R148" s="9">
        <f t="shared" si="8"/>
        <v>175.33</v>
      </c>
      <c r="S148" s="9">
        <f t="shared" si="9"/>
        <v>509.33</v>
      </c>
      <c r="T148" s="2" t="s">
        <v>22</v>
      </c>
      <c r="U148" s="2">
        <v>147</v>
      </c>
    </row>
    <row r="149" s="2" customFormat="1" hidden="1" customHeight="1" spans="2:21">
      <c r="B149" s="6" t="s">
        <v>315</v>
      </c>
      <c r="C149" s="7" t="s">
        <v>316</v>
      </c>
      <c r="D149" s="7" t="str">
        <f>VLOOKUP(表1[[#This Row],[考生编号]],[1]Sheet1!$C:$O,4,FALSE)</f>
        <v>男</v>
      </c>
      <c r="E149" s="7" t="str">
        <f>VLOOKUP(表1[[#This Row],[考生编号]],[1]Sheet1!$C:$O,5,FALSE)</f>
        <v>华南农业大学</v>
      </c>
      <c r="F149" s="7" t="str">
        <f>VLOOKUP(表1[[#This Row],[考生编号]],[1]Sheet1!$C:$O,6,FALSE)</f>
        <v>软件工程</v>
      </c>
      <c r="G149" s="7" t="str">
        <f>VLOOKUP(表1[[#This Row],[考生编号]],[1]Sheet1!$C:$O,7,FALSE)</f>
        <v>202106</v>
      </c>
      <c r="H149" s="7" t="str">
        <f>VLOOKUP(表1[[#This Row],[考生编号]],[1]Sheet1!$C:$O,8,FALSE)</f>
        <v>15813830344</v>
      </c>
      <c r="I149" s="7" t="str">
        <f>VLOOKUP(表1[[#This Row],[考生编号]],[1]Sheet1!$C:$O,9,FALSE)</f>
        <v>229526210@qq.com</v>
      </c>
      <c r="J149" s="7">
        <f>VLOOKUP(表1[[#This Row],[考生编号]],[1]Sheet1!$C:$O,10,FALSE)</f>
        <v>72</v>
      </c>
      <c r="K149" s="7">
        <f>VLOOKUP(表1[[#This Row],[考生编号]],[1]Sheet1!$C:$O,11,FALSE)</f>
        <v>82</v>
      </c>
      <c r="L149" s="7">
        <f>VLOOKUP(表1[[#This Row],[考生编号]],[1]Sheet1!$C:$O,12,FALSE)</f>
        <v>67</v>
      </c>
      <c r="M149" s="7">
        <f>VLOOKUP(表1[[#This Row],[考生编号]],[1]Sheet1!$C:$O,13,FALSE)</f>
        <v>115</v>
      </c>
      <c r="N149" s="7">
        <v>336</v>
      </c>
      <c r="O149" s="9">
        <v>39</v>
      </c>
      <c r="P149" s="9">
        <v>39.333</v>
      </c>
      <c r="Q149" s="9">
        <v>94.667</v>
      </c>
      <c r="R149" s="9">
        <f t="shared" si="8"/>
        <v>173</v>
      </c>
      <c r="S149" s="9">
        <f t="shared" si="9"/>
        <v>509</v>
      </c>
      <c r="T149" s="2" t="s">
        <v>22</v>
      </c>
      <c r="U149" s="2">
        <v>148</v>
      </c>
    </row>
    <row r="150" s="2" customFormat="1" hidden="1" customHeight="1" spans="2:21">
      <c r="B150" s="6" t="s">
        <v>317</v>
      </c>
      <c r="C150" s="7" t="s">
        <v>318</v>
      </c>
      <c r="D150" s="7" t="str">
        <f>VLOOKUP(表1[[#This Row],[考生编号]],[1]Sheet1!$C:$O,4,FALSE)</f>
        <v>男</v>
      </c>
      <c r="E150" s="7" t="str">
        <f>VLOOKUP(表1[[#This Row],[考生编号]],[1]Sheet1!$C:$O,5,FALSE)</f>
        <v>广州大学</v>
      </c>
      <c r="F150" s="7" t="str">
        <f>VLOOKUP(表1[[#This Row],[考生编号]],[1]Sheet1!$C:$O,6,FALSE)</f>
        <v>网络工程</v>
      </c>
      <c r="G150" s="7" t="str">
        <f>VLOOKUP(表1[[#This Row],[考生编号]],[1]Sheet1!$C:$O,7,FALSE)</f>
        <v>202107</v>
      </c>
      <c r="H150" s="7" t="str">
        <f>VLOOKUP(表1[[#This Row],[考生编号]],[1]Sheet1!$C:$O,8,FALSE)</f>
        <v>15626472130</v>
      </c>
      <c r="I150" s="7" t="str">
        <f>VLOOKUP(表1[[#This Row],[考生编号]],[1]Sheet1!$C:$O,9,FALSE)</f>
        <v>736682477@qq.com</v>
      </c>
      <c r="J150" s="7">
        <f>VLOOKUP(表1[[#This Row],[考生编号]],[1]Sheet1!$C:$O,10,FALSE)</f>
        <v>74</v>
      </c>
      <c r="K150" s="7">
        <f>VLOOKUP(表1[[#This Row],[考生编号]],[1]Sheet1!$C:$O,11,FALSE)</f>
        <v>70</v>
      </c>
      <c r="L150" s="7">
        <f>VLOOKUP(表1[[#This Row],[考生编号]],[1]Sheet1!$C:$O,12,FALSE)</f>
        <v>71</v>
      </c>
      <c r="M150" s="7">
        <f>VLOOKUP(表1[[#This Row],[考生编号]],[1]Sheet1!$C:$O,13,FALSE)</f>
        <v>84</v>
      </c>
      <c r="N150" s="7">
        <v>299</v>
      </c>
      <c r="O150" s="9">
        <v>47</v>
      </c>
      <c r="P150" s="9">
        <v>47.333</v>
      </c>
      <c r="Q150" s="9">
        <v>114.667</v>
      </c>
      <c r="R150" s="9">
        <f t="shared" si="8"/>
        <v>209</v>
      </c>
      <c r="S150" s="9">
        <f t="shared" si="9"/>
        <v>508</v>
      </c>
      <c r="T150" s="2" t="s">
        <v>22</v>
      </c>
      <c r="U150" s="2">
        <v>149</v>
      </c>
    </row>
    <row r="151" s="2" customFormat="1" hidden="1" customHeight="1" spans="2:21">
      <c r="B151" s="6" t="s">
        <v>319</v>
      </c>
      <c r="C151" s="7" t="s">
        <v>320</v>
      </c>
      <c r="D151" s="7" t="str">
        <f>VLOOKUP(表1[[#This Row],[考生编号]],[1]Sheet1!$C:$O,4,FALSE)</f>
        <v>男</v>
      </c>
      <c r="E151" s="7" t="str">
        <f>VLOOKUP(表1[[#This Row],[考生编号]],[1]Sheet1!$C:$O,5,FALSE)</f>
        <v>广东石油化工学院</v>
      </c>
      <c r="F151" s="7" t="str">
        <f>VLOOKUP(表1[[#This Row],[考生编号]],[1]Sheet1!$C:$O,6,FALSE)</f>
        <v>信息与计算科学</v>
      </c>
      <c r="G151" s="7" t="str">
        <f>VLOOKUP(表1[[#This Row],[考生编号]],[1]Sheet1!$C:$O,7,FALSE)</f>
        <v>202107</v>
      </c>
      <c r="H151" s="7" t="str">
        <f>VLOOKUP(表1[[#This Row],[考生编号]],[1]Sheet1!$C:$O,8,FALSE)</f>
        <v>15914914736</v>
      </c>
      <c r="I151" s="7" t="str">
        <f>VLOOKUP(表1[[#This Row],[考生编号]],[1]Sheet1!$C:$O,9,FALSE)</f>
        <v>1207062070@qq.com</v>
      </c>
      <c r="J151" s="7">
        <f>VLOOKUP(表1[[#This Row],[考生编号]],[1]Sheet1!$C:$O,10,FALSE)</f>
        <v>71</v>
      </c>
      <c r="K151" s="7">
        <f>VLOOKUP(表1[[#This Row],[考生编号]],[1]Sheet1!$C:$O,11,FALSE)</f>
        <v>75</v>
      </c>
      <c r="L151" s="7">
        <f>VLOOKUP(表1[[#This Row],[考生编号]],[1]Sheet1!$C:$O,12,FALSE)</f>
        <v>50</v>
      </c>
      <c r="M151" s="7">
        <f>VLOOKUP(表1[[#This Row],[考生编号]],[1]Sheet1!$C:$O,13,FALSE)</f>
        <v>119</v>
      </c>
      <c r="N151" s="7">
        <v>315</v>
      </c>
      <c r="O151" s="9">
        <v>43</v>
      </c>
      <c r="P151" s="9">
        <v>42.667</v>
      </c>
      <c r="Q151" s="9">
        <v>107.333</v>
      </c>
      <c r="R151" s="9">
        <f t="shared" si="8"/>
        <v>193</v>
      </c>
      <c r="S151" s="9">
        <f t="shared" si="9"/>
        <v>508</v>
      </c>
      <c r="T151" s="2" t="s">
        <v>22</v>
      </c>
      <c r="U151" s="2">
        <v>150</v>
      </c>
    </row>
    <row r="152" s="2" customFormat="1" hidden="1" customHeight="1" spans="2:21">
      <c r="B152" s="6" t="s">
        <v>321</v>
      </c>
      <c r="C152" s="7" t="s">
        <v>322</v>
      </c>
      <c r="D152" s="7" t="str">
        <f>VLOOKUP(表1[[#This Row],[考生编号]],[1]Sheet1!$C:$O,4,FALSE)</f>
        <v>男</v>
      </c>
      <c r="E152" s="7" t="str">
        <f>VLOOKUP(表1[[#This Row],[考生编号]],[1]Sheet1!$C:$O,5,FALSE)</f>
        <v>广州大学</v>
      </c>
      <c r="F152" s="7" t="str">
        <f>VLOOKUP(表1[[#This Row],[考生编号]],[1]Sheet1!$C:$O,6,FALSE)</f>
        <v>物联网工程</v>
      </c>
      <c r="G152" s="7" t="str">
        <f>VLOOKUP(表1[[#This Row],[考生编号]],[1]Sheet1!$C:$O,7,FALSE)</f>
        <v>202006</v>
      </c>
      <c r="H152" s="7" t="str">
        <f>VLOOKUP(表1[[#This Row],[考生编号]],[1]Sheet1!$C:$O,8,FALSE)</f>
        <v>13058368534</v>
      </c>
      <c r="I152" s="7" t="str">
        <f>VLOOKUP(表1[[#This Row],[考生编号]],[1]Sheet1!$C:$O,9,FALSE)</f>
        <v>982629476@qq.com</v>
      </c>
      <c r="J152" s="7">
        <f>VLOOKUP(表1[[#This Row],[考生编号]],[1]Sheet1!$C:$O,10,FALSE)</f>
        <v>69</v>
      </c>
      <c r="K152" s="7">
        <f>VLOOKUP(表1[[#This Row],[考生编号]],[1]Sheet1!$C:$O,11,FALSE)</f>
        <v>94</v>
      </c>
      <c r="L152" s="7">
        <f>VLOOKUP(表1[[#This Row],[考生编号]],[1]Sheet1!$C:$O,12,FALSE)</f>
        <v>56</v>
      </c>
      <c r="M152" s="7">
        <f>VLOOKUP(表1[[#This Row],[考生编号]],[1]Sheet1!$C:$O,13,FALSE)</f>
        <v>113</v>
      </c>
      <c r="N152" s="7">
        <v>332</v>
      </c>
      <c r="O152" s="9">
        <v>39.333</v>
      </c>
      <c r="P152" s="9">
        <v>39</v>
      </c>
      <c r="Q152" s="9">
        <v>97.333</v>
      </c>
      <c r="R152" s="9">
        <f t="shared" si="8"/>
        <v>175.67</v>
      </c>
      <c r="S152" s="9">
        <f t="shared" si="9"/>
        <v>507.67</v>
      </c>
      <c r="T152" s="2" t="s">
        <v>22</v>
      </c>
      <c r="U152" s="2">
        <v>151</v>
      </c>
    </row>
    <row r="153" s="2" customFormat="1" hidden="1" customHeight="1" spans="2:21">
      <c r="B153" s="6" t="s">
        <v>323</v>
      </c>
      <c r="C153" s="7" t="s">
        <v>324</v>
      </c>
      <c r="D153" s="7" t="str">
        <f>VLOOKUP(表1[[#This Row],[考生编号]],[1]Sheet1!$C:$O,4,FALSE)</f>
        <v>男</v>
      </c>
      <c r="E153" s="7" t="str">
        <f>VLOOKUP(表1[[#This Row],[考生编号]],[1]Sheet1!$C:$O,5,FALSE)</f>
        <v>河南理工大学</v>
      </c>
      <c r="F153" s="7" t="str">
        <f>VLOOKUP(表1[[#This Row],[考生编号]],[1]Sheet1!$C:$O,6,FALSE)</f>
        <v>计算机科学与技术</v>
      </c>
      <c r="G153" s="7" t="str">
        <f>VLOOKUP(表1[[#This Row],[考生编号]],[1]Sheet1!$C:$O,7,FALSE)</f>
        <v>202107</v>
      </c>
      <c r="H153" s="7" t="str">
        <f>VLOOKUP(表1[[#This Row],[考生编号]],[1]Sheet1!$C:$O,8,FALSE)</f>
        <v>17538921126</v>
      </c>
      <c r="I153" s="7" t="str">
        <f>VLOOKUP(表1[[#This Row],[考生编号]],[1]Sheet1!$C:$O,9,FALSE)</f>
        <v>1305663244@qq.com</v>
      </c>
      <c r="J153" s="7">
        <f>VLOOKUP(表1[[#This Row],[考生编号]],[1]Sheet1!$C:$O,10,FALSE)</f>
        <v>70</v>
      </c>
      <c r="K153" s="7">
        <f>VLOOKUP(表1[[#This Row],[考生编号]],[1]Sheet1!$C:$O,11,FALSE)</f>
        <v>106</v>
      </c>
      <c r="L153" s="7">
        <f>VLOOKUP(表1[[#This Row],[考生编号]],[1]Sheet1!$C:$O,12,FALSE)</f>
        <v>59</v>
      </c>
      <c r="M153" s="7">
        <f>VLOOKUP(表1[[#This Row],[考生编号]],[1]Sheet1!$C:$O,13,FALSE)</f>
        <v>80</v>
      </c>
      <c r="N153" s="7">
        <v>315</v>
      </c>
      <c r="O153" s="9">
        <v>43.333</v>
      </c>
      <c r="P153" s="9">
        <v>43</v>
      </c>
      <c r="Q153" s="9">
        <v>106</v>
      </c>
      <c r="R153" s="9">
        <f t="shared" si="8"/>
        <v>192.33</v>
      </c>
      <c r="S153" s="9">
        <f t="shared" si="9"/>
        <v>507.33</v>
      </c>
      <c r="T153" s="2" t="s">
        <v>22</v>
      </c>
      <c r="U153" s="2">
        <v>152</v>
      </c>
    </row>
    <row r="154" s="2" customFormat="1" hidden="1" customHeight="1" spans="2:21">
      <c r="B154" s="6" t="s">
        <v>325</v>
      </c>
      <c r="C154" s="7" t="s">
        <v>326</v>
      </c>
      <c r="D154" s="7" t="str">
        <f>VLOOKUP(表1[[#This Row],[考生编号]],[1]Sheet1!$C:$O,4,FALSE)</f>
        <v>男</v>
      </c>
      <c r="E154" s="7" t="str">
        <f>VLOOKUP(表1[[#This Row],[考生编号]],[1]Sheet1!$C:$O,5,FALSE)</f>
        <v>山西大学</v>
      </c>
      <c r="F154" s="7" t="str">
        <f>VLOOKUP(表1[[#This Row],[考生编号]],[1]Sheet1!$C:$O,6,FALSE)</f>
        <v>计算机科学与技术</v>
      </c>
      <c r="G154" s="7" t="str">
        <f>VLOOKUP(表1[[#This Row],[考生编号]],[1]Sheet1!$C:$O,7,FALSE)</f>
        <v>202107</v>
      </c>
      <c r="H154" s="7" t="str">
        <f>VLOOKUP(表1[[#This Row],[考生编号]],[1]Sheet1!$C:$O,8,FALSE)</f>
        <v>15688232199</v>
      </c>
      <c r="I154" s="7" t="str">
        <f>VLOOKUP(表1[[#This Row],[考生编号]],[1]Sheet1!$C:$O,9,FALSE)</f>
        <v>1204400582@qq.com</v>
      </c>
      <c r="J154" s="7">
        <f>VLOOKUP(表1[[#This Row],[考生编号]],[1]Sheet1!$C:$O,10,FALSE)</f>
        <v>74</v>
      </c>
      <c r="K154" s="7">
        <f>VLOOKUP(表1[[#This Row],[考生编号]],[1]Sheet1!$C:$O,11,FALSE)</f>
        <v>106</v>
      </c>
      <c r="L154" s="7">
        <f>VLOOKUP(表1[[#This Row],[考生编号]],[1]Sheet1!$C:$O,12,FALSE)</f>
        <v>59</v>
      </c>
      <c r="M154" s="7">
        <f>VLOOKUP(表1[[#This Row],[考生编号]],[1]Sheet1!$C:$O,13,FALSE)</f>
        <v>97</v>
      </c>
      <c r="N154" s="7">
        <v>336</v>
      </c>
      <c r="O154" s="9">
        <v>37.333</v>
      </c>
      <c r="P154" s="9">
        <v>38.833</v>
      </c>
      <c r="Q154" s="9">
        <v>94.533</v>
      </c>
      <c r="R154" s="9">
        <f t="shared" si="8"/>
        <v>170.7</v>
      </c>
      <c r="S154" s="9">
        <f t="shared" si="9"/>
        <v>506.7</v>
      </c>
      <c r="T154" s="2" t="s">
        <v>22</v>
      </c>
      <c r="U154" s="2">
        <v>153</v>
      </c>
    </row>
    <row r="155" s="2" customFormat="1" hidden="1" customHeight="1" spans="2:21">
      <c r="B155" s="6" t="s">
        <v>327</v>
      </c>
      <c r="C155" s="7" t="s">
        <v>328</v>
      </c>
      <c r="D155" s="7" t="str">
        <f>VLOOKUP(表1[[#This Row],[考生编号]],[1]Sheet1!$C:$O,4,FALSE)</f>
        <v>男</v>
      </c>
      <c r="E155" s="7" t="str">
        <f>VLOOKUP(表1[[#This Row],[考生编号]],[1]Sheet1!$C:$O,5,FALSE)</f>
        <v>东莞理工学院</v>
      </c>
      <c r="F155" s="7" t="str">
        <f>VLOOKUP(表1[[#This Row],[考生编号]],[1]Sheet1!$C:$O,6,FALSE)</f>
        <v>软件工程</v>
      </c>
      <c r="G155" s="7" t="str">
        <f>VLOOKUP(表1[[#This Row],[考生编号]],[1]Sheet1!$C:$O,7,FALSE)</f>
        <v>202107</v>
      </c>
      <c r="H155" s="7" t="str">
        <f>VLOOKUP(表1[[#This Row],[考生编号]],[1]Sheet1!$C:$O,8,FALSE)</f>
        <v>15913903306</v>
      </c>
      <c r="I155" s="7" t="str">
        <f>VLOOKUP(表1[[#This Row],[考生编号]],[1]Sheet1!$C:$O,9,FALSE)</f>
        <v>952202913@qq.com</v>
      </c>
      <c r="J155" s="7">
        <f>VLOOKUP(表1[[#This Row],[考生编号]],[1]Sheet1!$C:$O,10,FALSE)</f>
        <v>68</v>
      </c>
      <c r="K155" s="7">
        <f>VLOOKUP(表1[[#This Row],[考生编号]],[1]Sheet1!$C:$O,11,FALSE)</f>
        <v>69</v>
      </c>
      <c r="L155" s="7">
        <f>VLOOKUP(表1[[#This Row],[考生编号]],[1]Sheet1!$C:$O,12,FALSE)</f>
        <v>65</v>
      </c>
      <c r="M155" s="7">
        <f>VLOOKUP(表1[[#This Row],[考生编号]],[1]Sheet1!$C:$O,13,FALSE)</f>
        <v>112</v>
      </c>
      <c r="N155" s="7">
        <v>314</v>
      </c>
      <c r="O155" s="9">
        <v>43.333</v>
      </c>
      <c r="P155" s="9">
        <v>40.333</v>
      </c>
      <c r="Q155" s="9">
        <v>108.333</v>
      </c>
      <c r="R155" s="9">
        <f t="shared" si="8"/>
        <v>192</v>
      </c>
      <c r="S155" s="9">
        <f t="shared" si="9"/>
        <v>506</v>
      </c>
      <c r="T155" s="2" t="s">
        <v>22</v>
      </c>
      <c r="U155" s="2">
        <v>154</v>
      </c>
    </row>
    <row r="156" s="2" customFormat="1" hidden="1" customHeight="1" spans="2:21">
      <c r="B156" s="6" t="s">
        <v>329</v>
      </c>
      <c r="C156" s="7" t="s">
        <v>330</v>
      </c>
      <c r="D156" s="7" t="str">
        <f>VLOOKUP(表1[[#This Row],[考生编号]],[1]Sheet1!$C:$O,4,FALSE)</f>
        <v>男</v>
      </c>
      <c r="E156" s="7" t="str">
        <f>VLOOKUP(表1[[#This Row],[考生编号]],[1]Sheet1!$C:$O,5,FALSE)</f>
        <v>天津商业大学</v>
      </c>
      <c r="F156" s="7" t="str">
        <f>VLOOKUP(表1[[#This Row],[考生编号]],[1]Sheet1!$C:$O,6,FALSE)</f>
        <v>软件工程</v>
      </c>
      <c r="G156" s="7" t="str">
        <f>VLOOKUP(表1[[#This Row],[考生编号]],[1]Sheet1!$C:$O,7,FALSE)</f>
        <v>202107</v>
      </c>
      <c r="H156" s="7" t="str">
        <f>VLOOKUP(表1[[#This Row],[考生编号]],[1]Sheet1!$C:$O,8,FALSE)</f>
        <v>18838103455</v>
      </c>
      <c r="I156" s="7" t="str">
        <f>VLOOKUP(表1[[#This Row],[考生编号]],[1]Sheet1!$C:$O,9,FALSE)</f>
        <v>434268771@qq.com</v>
      </c>
      <c r="J156" s="7">
        <f>VLOOKUP(表1[[#This Row],[考生编号]],[1]Sheet1!$C:$O,10,FALSE)</f>
        <v>75</v>
      </c>
      <c r="K156" s="7">
        <f>VLOOKUP(表1[[#This Row],[考生编号]],[1]Sheet1!$C:$O,11,FALSE)</f>
        <v>92</v>
      </c>
      <c r="L156" s="7">
        <f>VLOOKUP(表1[[#This Row],[考生编号]],[1]Sheet1!$C:$O,12,FALSE)</f>
        <v>60</v>
      </c>
      <c r="M156" s="7">
        <f>VLOOKUP(表1[[#This Row],[考生编号]],[1]Sheet1!$C:$O,13,FALSE)</f>
        <v>94</v>
      </c>
      <c r="N156" s="7">
        <v>321</v>
      </c>
      <c r="O156" s="9">
        <v>41</v>
      </c>
      <c r="P156" s="9">
        <v>37</v>
      </c>
      <c r="Q156" s="9">
        <v>106.667</v>
      </c>
      <c r="R156" s="9">
        <f t="shared" si="8"/>
        <v>184.67</v>
      </c>
      <c r="S156" s="9">
        <f t="shared" si="9"/>
        <v>505.67</v>
      </c>
      <c r="T156" s="2" t="s">
        <v>22</v>
      </c>
      <c r="U156" s="2">
        <v>155</v>
      </c>
    </row>
    <row r="157" s="2" customFormat="1" hidden="1" customHeight="1" spans="2:21">
      <c r="B157" s="6" t="s">
        <v>331</v>
      </c>
      <c r="C157" s="7" t="s">
        <v>332</v>
      </c>
      <c r="D157" s="7" t="str">
        <f>VLOOKUP(表1[[#This Row],[考生编号]],[1]Sheet1!$C:$O,4,FALSE)</f>
        <v>女</v>
      </c>
      <c r="E157" s="7" t="str">
        <f>VLOOKUP(表1[[#This Row],[考生编号]],[1]Sheet1!$C:$O,5,FALSE)</f>
        <v>中南林业科技大学</v>
      </c>
      <c r="F157" s="7" t="str">
        <f>VLOOKUP(表1[[#This Row],[考生编号]],[1]Sheet1!$C:$O,6,FALSE)</f>
        <v>信息与计算科学</v>
      </c>
      <c r="G157" s="7" t="str">
        <f>VLOOKUP(表1[[#This Row],[考生编号]],[1]Sheet1!$C:$O,7,FALSE)</f>
        <v>202107</v>
      </c>
      <c r="H157" s="7" t="str">
        <f>VLOOKUP(表1[[#This Row],[考生编号]],[1]Sheet1!$C:$O,8,FALSE)</f>
        <v>15211132442</v>
      </c>
      <c r="I157" s="7" t="str">
        <f>VLOOKUP(表1[[#This Row],[考生编号]],[1]Sheet1!$C:$O,9,FALSE)</f>
        <v>1010591235@qq.com</v>
      </c>
      <c r="J157" s="7">
        <f>VLOOKUP(表1[[#This Row],[考生编号]],[1]Sheet1!$C:$O,10,FALSE)</f>
        <v>67</v>
      </c>
      <c r="K157" s="7">
        <f>VLOOKUP(表1[[#This Row],[考生编号]],[1]Sheet1!$C:$O,11,FALSE)</f>
        <v>86</v>
      </c>
      <c r="L157" s="7">
        <f>VLOOKUP(表1[[#This Row],[考生编号]],[1]Sheet1!$C:$O,12,FALSE)</f>
        <v>68</v>
      </c>
      <c r="M157" s="7">
        <f>VLOOKUP(表1[[#This Row],[考生编号]],[1]Sheet1!$C:$O,13,FALSE)</f>
        <v>95</v>
      </c>
      <c r="N157" s="7">
        <v>316</v>
      </c>
      <c r="O157" s="9">
        <v>42</v>
      </c>
      <c r="P157" s="9">
        <v>42.667</v>
      </c>
      <c r="Q157" s="9">
        <v>104</v>
      </c>
      <c r="R157" s="9">
        <f t="shared" si="8"/>
        <v>188.67</v>
      </c>
      <c r="S157" s="9">
        <f t="shared" si="9"/>
        <v>504.67</v>
      </c>
      <c r="T157" s="2" t="s">
        <v>22</v>
      </c>
      <c r="U157" s="2">
        <v>156</v>
      </c>
    </row>
    <row r="158" s="2" customFormat="1" hidden="1" customHeight="1" spans="2:21">
      <c r="B158" s="6" t="s">
        <v>333</v>
      </c>
      <c r="C158" s="7" t="s">
        <v>334</v>
      </c>
      <c r="D158" s="7" t="str">
        <f>VLOOKUP(表1[[#This Row],[考生编号]],[1]Sheet1!$C:$O,4,FALSE)</f>
        <v>男</v>
      </c>
      <c r="E158" s="7" t="str">
        <f>VLOOKUP(表1[[#This Row],[考生编号]],[1]Sheet1!$C:$O,5,FALSE)</f>
        <v>广东金融学院</v>
      </c>
      <c r="F158" s="7" t="str">
        <f>VLOOKUP(表1[[#This Row],[考生编号]],[1]Sheet1!$C:$O,6,FALSE)</f>
        <v>计算机科学与技术</v>
      </c>
      <c r="G158" s="7" t="str">
        <f>VLOOKUP(表1[[#This Row],[考生编号]],[1]Sheet1!$C:$O,7,FALSE)</f>
        <v>202107</v>
      </c>
      <c r="H158" s="7" t="str">
        <f>VLOOKUP(表1[[#This Row],[考生编号]],[1]Sheet1!$C:$O,8,FALSE)</f>
        <v>13650669456</v>
      </c>
      <c r="I158" s="7" t="str">
        <f>VLOOKUP(表1[[#This Row],[考生编号]],[1]Sheet1!$C:$O,9,FALSE)</f>
        <v>xwangkk@163.com</v>
      </c>
      <c r="J158" s="7">
        <f>VLOOKUP(表1[[#This Row],[考生编号]],[1]Sheet1!$C:$O,10,FALSE)</f>
        <v>74</v>
      </c>
      <c r="K158" s="7">
        <f>VLOOKUP(表1[[#This Row],[考生编号]],[1]Sheet1!$C:$O,11,FALSE)</f>
        <v>93</v>
      </c>
      <c r="L158" s="7">
        <f>VLOOKUP(表1[[#This Row],[考生编号]],[1]Sheet1!$C:$O,12,FALSE)</f>
        <v>60</v>
      </c>
      <c r="M158" s="7">
        <f>VLOOKUP(表1[[#This Row],[考生编号]],[1]Sheet1!$C:$O,13,FALSE)</f>
        <v>94</v>
      </c>
      <c r="N158" s="7">
        <v>321</v>
      </c>
      <c r="O158" s="9">
        <v>43.667</v>
      </c>
      <c r="P158" s="9">
        <v>38</v>
      </c>
      <c r="Q158" s="9">
        <v>102</v>
      </c>
      <c r="R158" s="9">
        <f t="shared" si="8"/>
        <v>183.67</v>
      </c>
      <c r="S158" s="9">
        <f t="shared" si="9"/>
        <v>504.67</v>
      </c>
      <c r="T158" s="2" t="s">
        <v>22</v>
      </c>
      <c r="U158" s="2">
        <v>157</v>
      </c>
    </row>
    <row r="159" s="2" customFormat="1" hidden="1" customHeight="1" spans="2:21">
      <c r="B159" s="6" t="s">
        <v>335</v>
      </c>
      <c r="C159" s="7" t="s">
        <v>336</v>
      </c>
      <c r="D159" s="7" t="str">
        <f>VLOOKUP(表1[[#This Row],[考生编号]],[1]Sheet1!$C:$O,4,FALSE)</f>
        <v>男</v>
      </c>
      <c r="E159" s="7" t="str">
        <f>VLOOKUP(表1[[#This Row],[考生编号]],[1]Sheet1!$C:$O,5,FALSE)</f>
        <v>武汉科技大学</v>
      </c>
      <c r="F159" s="7" t="str">
        <f>VLOOKUP(表1[[#This Row],[考生编号]],[1]Sheet1!$C:$O,6,FALSE)</f>
        <v>软件工程</v>
      </c>
      <c r="G159" s="7" t="str">
        <f>VLOOKUP(表1[[#This Row],[考生编号]],[1]Sheet1!$C:$O,7,FALSE)</f>
        <v>202006</v>
      </c>
      <c r="H159" s="7" t="str">
        <f>VLOOKUP(表1[[#This Row],[考生编号]],[1]Sheet1!$C:$O,8,FALSE)</f>
        <v>17671648321</v>
      </c>
      <c r="I159" s="7" t="str">
        <f>VLOOKUP(表1[[#This Row],[考生编号]],[1]Sheet1!$C:$O,9,FALSE)</f>
        <v>248482307@qq.com</v>
      </c>
      <c r="J159" s="7">
        <f>VLOOKUP(表1[[#This Row],[考生编号]],[1]Sheet1!$C:$O,10,FALSE)</f>
        <v>79</v>
      </c>
      <c r="K159" s="7">
        <f>VLOOKUP(表1[[#This Row],[考生编号]],[1]Sheet1!$C:$O,11,FALSE)</f>
        <v>111</v>
      </c>
      <c r="L159" s="7">
        <f>VLOOKUP(表1[[#This Row],[考生编号]],[1]Sheet1!$C:$O,12,FALSE)</f>
        <v>50</v>
      </c>
      <c r="M159" s="7">
        <f>VLOOKUP(表1[[#This Row],[考生编号]],[1]Sheet1!$C:$O,13,FALSE)</f>
        <v>89</v>
      </c>
      <c r="N159" s="7">
        <v>329</v>
      </c>
      <c r="O159" s="9">
        <v>39.333</v>
      </c>
      <c r="P159" s="9">
        <v>37.333</v>
      </c>
      <c r="Q159" s="9">
        <v>99</v>
      </c>
      <c r="R159" s="9">
        <f t="shared" si="8"/>
        <v>175.67</v>
      </c>
      <c r="S159" s="9">
        <f t="shared" si="9"/>
        <v>504.67</v>
      </c>
      <c r="T159" s="2" t="s">
        <v>22</v>
      </c>
      <c r="U159" s="2">
        <v>158</v>
      </c>
    </row>
    <row r="160" s="2" customFormat="1" hidden="1" customHeight="1" spans="2:21">
      <c r="B160" s="6" t="s">
        <v>337</v>
      </c>
      <c r="C160" s="7" t="s">
        <v>338</v>
      </c>
      <c r="D160" s="7" t="str">
        <f>VLOOKUP(表1[[#This Row],[考生编号]],[1]Sheet1!$C:$O,4,FALSE)</f>
        <v>女</v>
      </c>
      <c r="E160" s="7" t="str">
        <f>VLOOKUP(表1[[#This Row],[考生编号]],[1]Sheet1!$C:$O,5,FALSE)</f>
        <v>河南农业大学</v>
      </c>
      <c r="F160" s="7" t="str">
        <f>VLOOKUP(表1[[#This Row],[考生编号]],[1]Sheet1!$C:$O,6,FALSE)</f>
        <v>计算机科学与技术</v>
      </c>
      <c r="G160" s="7" t="str">
        <f>VLOOKUP(表1[[#This Row],[考生编号]],[1]Sheet1!$C:$O,7,FALSE)</f>
        <v>202007</v>
      </c>
      <c r="H160" s="7" t="str">
        <f>VLOOKUP(表1[[#This Row],[考生编号]],[1]Sheet1!$C:$O,8,FALSE)</f>
        <v>18839779736</v>
      </c>
      <c r="I160" s="7" t="str">
        <f>VLOOKUP(表1[[#This Row],[考生编号]],[1]Sheet1!$C:$O,9,FALSE)</f>
        <v>18839779736@163.com</v>
      </c>
      <c r="J160" s="7">
        <f>VLOOKUP(表1[[#This Row],[考生编号]],[1]Sheet1!$C:$O,10,FALSE)</f>
        <v>73</v>
      </c>
      <c r="K160" s="7">
        <f>VLOOKUP(表1[[#This Row],[考生编号]],[1]Sheet1!$C:$O,11,FALSE)</f>
        <v>79</v>
      </c>
      <c r="L160" s="7">
        <f>VLOOKUP(表1[[#This Row],[考生编号]],[1]Sheet1!$C:$O,12,FALSE)</f>
        <v>51</v>
      </c>
      <c r="M160" s="7">
        <f>VLOOKUP(表1[[#This Row],[考生编号]],[1]Sheet1!$C:$O,13,FALSE)</f>
        <v>110</v>
      </c>
      <c r="N160" s="7">
        <v>313</v>
      </c>
      <c r="O160" s="9">
        <v>45</v>
      </c>
      <c r="P160" s="9">
        <v>41.333</v>
      </c>
      <c r="Q160" s="9">
        <v>105</v>
      </c>
      <c r="R160" s="9">
        <f t="shared" si="8"/>
        <v>191.33</v>
      </c>
      <c r="S160" s="9">
        <f t="shared" si="9"/>
        <v>504.33</v>
      </c>
      <c r="T160" s="2" t="s">
        <v>22</v>
      </c>
      <c r="U160" s="2">
        <v>159</v>
      </c>
    </row>
    <row r="161" s="2" customFormat="1" hidden="1" customHeight="1" spans="2:21">
      <c r="B161" s="6" t="s">
        <v>339</v>
      </c>
      <c r="C161" s="7" t="s">
        <v>340</v>
      </c>
      <c r="D161" s="7" t="str">
        <f>VLOOKUP(表1[[#This Row],[考生编号]],[1]Sheet1!$C:$O,4,FALSE)</f>
        <v>男</v>
      </c>
      <c r="E161" s="7" t="str">
        <f>VLOOKUP(表1[[#This Row],[考生编号]],[1]Sheet1!$C:$O,5,FALSE)</f>
        <v>广东医科大学</v>
      </c>
      <c r="F161" s="7" t="str">
        <f>VLOOKUP(表1[[#This Row],[考生编号]],[1]Sheet1!$C:$O,6,FALSE)</f>
        <v>信息管理与信息系统</v>
      </c>
      <c r="G161" s="7" t="str">
        <f>VLOOKUP(表1[[#This Row],[考生编号]],[1]Sheet1!$C:$O,7,FALSE)</f>
        <v>202107</v>
      </c>
      <c r="H161" s="7" t="str">
        <f>VLOOKUP(表1[[#This Row],[考生编号]],[1]Sheet1!$C:$O,8,FALSE)</f>
        <v>15625587904</v>
      </c>
      <c r="I161" s="7" t="str">
        <f>VLOOKUP(表1[[#This Row],[考生编号]],[1]Sheet1!$C:$O,9,FALSE)</f>
        <v>13172852402@qq.com</v>
      </c>
      <c r="J161" s="7">
        <f>VLOOKUP(表1[[#This Row],[考生编号]],[1]Sheet1!$C:$O,10,FALSE)</f>
        <v>73</v>
      </c>
      <c r="K161" s="7">
        <f>VLOOKUP(表1[[#This Row],[考生编号]],[1]Sheet1!$C:$O,11,FALSE)</f>
        <v>84</v>
      </c>
      <c r="L161" s="7">
        <f>VLOOKUP(表1[[#This Row],[考生编号]],[1]Sheet1!$C:$O,12,FALSE)</f>
        <v>45</v>
      </c>
      <c r="M161" s="7">
        <f>VLOOKUP(表1[[#This Row],[考生编号]],[1]Sheet1!$C:$O,13,FALSE)</f>
        <v>112</v>
      </c>
      <c r="N161" s="7">
        <v>314</v>
      </c>
      <c r="O161" s="9">
        <v>44.333</v>
      </c>
      <c r="P161" s="9">
        <v>41.333</v>
      </c>
      <c r="Q161" s="9">
        <v>104.667</v>
      </c>
      <c r="R161" s="9">
        <f t="shared" si="8"/>
        <v>190.33</v>
      </c>
      <c r="S161" s="9">
        <f t="shared" si="9"/>
        <v>504.33</v>
      </c>
      <c r="T161" s="2" t="s">
        <v>22</v>
      </c>
      <c r="U161" s="2">
        <v>160</v>
      </c>
    </row>
    <row r="162" s="2" customFormat="1" hidden="1" customHeight="1" spans="2:21">
      <c r="B162" s="6" t="s">
        <v>341</v>
      </c>
      <c r="C162" s="7" t="s">
        <v>342</v>
      </c>
      <c r="D162" s="7" t="str">
        <f>VLOOKUP(表1[[#This Row],[考生编号]],[1]Sheet1!$C:$O,4,FALSE)</f>
        <v>男</v>
      </c>
      <c r="E162" s="7" t="str">
        <f>VLOOKUP(表1[[#This Row],[考生编号]],[1]Sheet1!$C:$O,5,FALSE)</f>
        <v>西北大学</v>
      </c>
      <c r="F162" s="7" t="str">
        <f>VLOOKUP(表1[[#This Row],[考生编号]],[1]Sheet1!$C:$O,6,FALSE)</f>
        <v>软件工程</v>
      </c>
      <c r="G162" s="7" t="str">
        <f>VLOOKUP(表1[[#This Row],[考生编号]],[1]Sheet1!$C:$O,7,FALSE)</f>
        <v>201807</v>
      </c>
      <c r="H162" s="7" t="str">
        <f>VLOOKUP(表1[[#This Row],[考生编号]],[1]Sheet1!$C:$O,8,FALSE)</f>
        <v>18149362376</v>
      </c>
      <c r="I162" s="7" t="str">
        <f>VLOOKUP(表1[[#This Row],[考生编号]],[1]Sheet1!$C:$O,9,FALSE)</f>
        <v>slm871318616@foxmail.com</v>
      </c>
      <c r="J162" s="7">
        <f>VLOOKUP(表1[[#This Row],[考生编号]],[1]Sheet1!$C:$O,10,FALSE)</f>
        <v>71</v>
      </c>
      <c r="K162" s="7">
        <f>VLOOKUP(表1[[#This Row],[考生编号]],[1]Sheet1!$C:$O,11,FALSE)</f>
        <v>90</v>
      </c>
      <c r="L162" s="7">
        <f>VLOOKUP(表1[[#This Row],[考生编号]],[1]Sheet1!$C:$O,12,FALSE)</f>
        <v>47</v>
      </c>
      <c r="M162" s="7">
        <f>VLOOKUP(表1[[#This Row],[考生编号]],[1]Sheet1!$C:$O,13,FALSE)</f>
        <v>112</v>
      </c>
      <c r="N162" s="7">
        <v>320</v>
      </c>
      <c r="O162" s="9">
        <v>41</v>
      </c>
      <c r="P162" s="9">
        <v>41.667</v>
      </c>
      <c r="Q162" s="9">
        <v>101.667</v>
      </c>
      <c r="R162" s="9">
        <f t="shared" ref="R162:R193" si="10">ROUND(O162+P162+Q162,2)</f>
        <v>184.33</v>
      </c>
      <c r="S162" s="9">
        <f t="shared" ref="S162:S193" si="11">N162+R162</f>
        <v>504.33</v>
      </c>
      <c r="T162" s="2" t="s">
        <v>22</v>
      </c>
      <c r="U162" s="2">
        <v>161</v>
      </c>
    </row>
    <row r="163" s="2" customFormat="1" hidden="1" customHeight="1" spans="2:21">
      <c r="B163" s="6" t="s">
        <v>343</v>
      </c>
      <c r="C163" s="7" t="s">
        <v>344</v>
      </c>
      <c r="D163" s="7" t="str">
        <f>VLOOKUP(表1[[#This Row],[考生编号]],[1]Sheet1!$C:$O,4,FALSE)</f>
        <v>男</v>
      </c>
      <c r="E163" s="7" t="str">
        <f>VLOOKUP(表1[[#This Row],[考生编号]],[1]Sheet1!$C:$O,5,FALSE)</f>
        <v>五邑大学</v>
      </c>
      <c r="F163" s="7" t="str">
        <f>VLOOKUP(表1[[#This Row],[考生编号]],[1]Sheet1!$C:$O,6,FALSE)</f>
        <v>电子信息工程</v>
      </c>
      <c r="G163" s="7" t="str">
        <f>VLOOKUP(表1[[#This Row],[考生编号]],[1]Sheet1!$C:$O,7,FALSE)</f>
        <v>202107</v>
      </c>
      <c r="H163" s="7" t="str">
        <f>VLOOKUP(表1[[#This Row],[考生编号]],[1]Sheet1!$C:$O,8,FALSE)</f>
        <v>18165813323</v>
      </c>
      <c r="I163" s="7" t="str">
        <f>VLOOKUP(表1[[#This Row],[考生编号]],[1]Sheet1!$C:$O,9,FALSE)</f>
        <v>769987258@qq.com</v>
      </c>
      <c r="J163" s="7">
        <f>VLOOKUP(表1[[#This Row],[考生编号]],[1]Sheet1!$C:$O,10,FALSE)</f>
        <v>74</v>
      </c>
      <c r="K163" s="7">
        <f>VLOOKUP(表1[[#This Row],[考生编号]],[1]Sheet1!$C:$O,11,FALSE)</f>
        <v>73</v>
      </c>
      <c r="L163" s="7">
        <f>VLOOKUP(表1[[#This Row],[考生编号]],[1]Sheet1!$C:$O,12,FALSE)</f>
        <v>67</v>
      </c>
      <c r="M163" s="7">
        <f>VLOOKUP(表1[[#This Row],[考生编号]],[1]Sheet1!$C:$O,13,FALSE)</f>
        <v>107</v>
      </c>
      <c r="N163" s="7">
        <v>321</v>
      </c>
      <c r="O163" s="9">
        <v>40.667</v>
      </c>
      <c r="P163" s="9">
        <v>40.333</v>
      </c>
      <c r="Q163" s="9">
        <v>102</v>
      </c>
      <c r="R163" s="9">
        <f t="shared" si="10"/>
        <v>183</v>
      </c>
      <c r="S163" s="9">
        <f t="shared" si="11"/>
        <v>504</v>
      </c>
      <c r="T163" s="2" t="s">
        <v>22</v>
      </c>
      <c r="U163" s="2">
        <v>162</v>
      </c>
    </row>
    <row r="164" s="2" customFormat="1" hidden="1" customHeight="1" spans="2:21">
      <c r="B164" s="6" t="s">
        <v>345</v>
      </c>
      <c r="C164" s="7" t="s">
        <v>346</v>
      </c>
      <c r="D164" s="7" t="str">
        <f>VLOOKUP(表1[[#This Row],[考生编号]],[1]Sheet1!$C:$O,4,FALSE)</f>
        <v>男</v>
      </c>
      <c r="E164" s="7" t="str">
        <f>VLOOKUP(表1[[#This Row],[考生编号]],[1]Sheet1!$C:$O,5,FALSE)</f>
        <v>湖南科技大学</v>
      </c>
      <c r="F164" s="7" t="str">
        <f>VLOOKUP(表1[[#This Row],[考生编号]],[1]Sheet1!$C:$O,6,FALSE)</f>
        <v>网络工程</v>
      </c>
      <c r="G164" s="7" t="str">
        <f>VLOOKUP(表1[[#This Row],[考生编号]],[1]Sheet1!$C:$O,7,FALSE)</f>
        <v>202107</v>
      </c>
      <c r="H164" s="7" t="str">
        <f>VLOOKUP(表1[[#This Row],[考生编号]],[1]Sheet1!$C:$O,8,FALSE)</f>
        <v>15200372210</v>
      </c>
      <c r="I164" s="7" t="str">
        <f>VLOOKUP(表1[[#This Row],[考生编号]],[1]Sheet1!$C:$O,9,FALSE)</f>
        <v>709233728@qq.com</v>
      </c>
      <c r="J164" s="7">
        <f>VLOOKUP(表1[[#This Row],[考生编号]],[1]Sheet1!$C:$O,10,FALSE)</f>
        <v>64</v>
      </c>
      <c r="K164" s="7">
        <f>VLOOKUP(表1[[#This Row],[考生编号]],[1]Sheet1!$C:$O,11,FALSE)</f>
        <v>82</v>
      </c>
      <c r="L164" s="7">
        <f>VLOOKUP(表1[[#This Row],[考生编号]],[1]Sheet1!$C:$O,12,FALSE)</f>
        <v>60</v>
      </c>
      <c r="M164" s="7">
        <f>VLOOKUP(表1[[#This Row],[考生编号]],[1]Sheet1!$C:$O,13,FALSE)</f>
        <v>104</v>
      </c>
      <c r="N164" s="7">
        <v>310</v>
      </c>
      <c r="O164" s="9">
        <v>46.333</v>
      </c>
      <c r="P164" s="9">
        <v>38.333</v>
      </c>
      <c r="Q164" s="9">
        <v>108.667</v>
      </c>
      <c r="R164" s="9">
        <f t="shared" si="10"/>
        <v>193.33</v>
      </c>
      <c r="S164" s="9">
        <f t="shared" si="11"/>
        <v>503.33</v>
      </c>
      <c r="T164" s="2" t="s">
        <v>22</v>
      </c>
      <c r="U164" s="2">
        <v>163</v>
      </c>
    </row>
    <row r="165" s="2" customFormat="1" hidden="1" customHeight="1" spans="2:21">
      <c r="B165" s="6" t="s">
        <v>347</v>
      </c>
      <c r="C165" s="7" t="s">
        <v>348</v>
      </c>
      <c r="D165" s="7" t="str">
        <f>VLOOKUP(表1[[#This Row],[考生编号]],[1]Sheet1!$C:$O,4,FALSE)</f>
        <v>男</v>
      </c>
      <c r="E165" s="7" t="str">
        <f>VLOOKUP(表1[[#This Row],[考生编号]],[1]Sheet1!$C:$O,5,FALSE)</f>
        <v>广东外语外贸大学</v>
      </c>
      <c r="F165" s="7" t="str">
        <f>VLOOKUP(表1[[#This Row],[考生编号]],[1]Sheet1!$C:$O,6,FALSE)</f>
        <v>电子信息科学与技术</v>
      </c>
      <c r="G165" s="7" t="str">
        <f>VLOOKUP(表1[[#This Row],[考生编号]],[1]Sheet1!$C:$O,7,FALSE)</f>
        <v>202006</v>
      </c>
      <c r="H165" s="7" t="str">
        <f>VLOOKUP(表1[[#This Row],[考生编号]],[1]Sheet1!$C:$O,8,FALSE)</f>
        <v>15521296860</v>
      </c>
      <c r="I165" s="7" t="str">
        <f>VLOOKUP(表1[[#This Row],[考生编号]],[1]Sheet1!$C:$O,9,FALSE)</f>
        <v>438152470@qq.com</v>
      </c>
      <c r="J165" s="7">
        <f>VLOOKUP(表1[[#This Row],[考生编号]],[1]Sheet1!$C:$O,10,FALSE)</f>
        <v>72</v>
      </c>
      <c r="K165" s="7">
        <f>VLOOKUP(表1[[#This Row],[考生编号]],[1]Sheet1!$C:$O,11,FALSE)</f>
        <v>80</v>
      </c>
      <c r="L165" s="7">
        <f>VLOOKUP(表1[[#This Row],[考生编号]],[1]Sheet1!$C:$O,12,FALSE)</f>
        <v>54</v>
      </c>
      <c r="M165" s="7">
        <f>VLOOKUP(表1[[#This Row],[考生编号]],[1]Sheet1!$C:$O,13,FALSE)</f>
        <v>106</v>
      </c>
      <c r="N165" s="7">
        <v>312</v>
      </c>
      <c r="O165" s="9">
        <v>43.667</v>
      </c>
      <c r="P165" s="9">
        <v>40</v>
      </c>
      <c r="Q165" s="9">
        <v>107.667</v>
      </c>
      <c r="R165" s="9">
        <f t="shared" si="10"/>
        <v>191.33</v>
      </c>
      <c r="S165" s="9">
        <f t="shared" si="11"/>
        <v>503.33</v>
      </c>
      <c r="T165" s="2" t="s">
        <v>22</v>
      </c>
      <c r="U165" s="2">
        <v>164</v>
      </c>
    </row>
    <row r="166" s="2" customFormat="1" hidden="1" customHeight="1" spans="2:21">
      <c r="B166" s="6" t="s">
        <v>349</v>
      </c>
      <c r="C166" s="7" t="s">
        <v>350</v>
      </c>
      <c r="D166" s="7" t="str">
        <f>VLOOKUP(表1[[#This Row],[考生编号]],[1]Sheet1!$C:$O,4,FALSE)</f>
        <v>男</v>
      </c>
      <c r="E166" s="7" t="str">
        <f>VLOOKUP(表1[[#This Row],[考生编号]],[1]Sheet1!$C:$O,5,FALSE)</f>
        <v>广州医科大学</v>
      </c>
      <c r="F166" s="7" t="str">
        <f>VLOOKUP(表1[[#This Row],[考生编号]],[1]Sheet1!$C:$O,6,FALSE)</f>
        <v>生物医学工程</v>
      </c>
      <c r="G166" s="7" t="str">
        <f>VLOOKUP(表1[[#This Row],[考生编号]],[1]Sheet1!$C:$O,7,FALSE)</f>
        <v>202006</v>
      </c>
      <c r="H166" s="7" t="str">
        <f>VLOOKUP(表1[[#This Row],[考生编号]],[1]Sheet1!$C:$O,8,FALSE)</f>
        <v>13556061357</v>
      </c>
      <c r="I166" s="7" t="str">
        <f>VLOOKUP(表1[[#This Row],[考生编号]],[1]Sheet1!$C:$O,9,FALSE)</f>
        <v>1279687117@qq.com</v>
      </c>
      <c r="J166" s="7">
        <f>VLOOKUP(表1[[#This Row],[考生编号]],[1]Sheet1!$C:$O,10,FALSE)</f>
        <v>74</v>
      </c>
      <c r="K166" s="7">
        <f>VLOOKUP(表1[[#This Row],[考生编号]],[1]Sheet1!$C:$O,11,FALSE)</f>
        <v>80</v>
      </c>
      <c r="L166" s="7">
        <f>VLOOKUP(表1[[#This Row],[考生编号]],[1]Sheet1!$C:$O,12,FALSE)</f>
        <v>66</v>
      </c>
      <c r="M166" s="7">
        <f>VLOOKUP(表1[[#This Row],[考生编号]],[1]Sheet1!$C:$O,13,FALSE)</f>
        <v>98</v>
      </c>
      <c r="N166" s="7">
        <v>318</v>
      </c>
      <c r="O166" s="9">
        <v>39.667</v>
      </c>
      <c r="P166" s="9">
        <v>42.667</v>
      </c>
      <c r="Q166" s="9">
        <v>103</v>
      </c>
      <c r="R166" s="9">
        <f t="shared" si="10"/>
        <v>185.33</v>
      </c>
      <c r="S166" s="9">
        <f t="shared" si="11"/>
        <v>503.33</v>
      </c>
      <c r="T166" s="2" t="s">
        <v>22</v>
      </c>
      <c r="U166" s="2">
        <v>165</v>
      </c>
    </row>
    <row r="167" s="2" customFormat="1" hidden="1" customHeight="1" spans="2:21">
      <c r="B167" s="6" t="s">
        <v>351</v>
      </c>
      <c r="C167" s="7" t="s">
        <v>352</v>
      </c>
      <c r="D167" s="7" t="str">
        <f>VLOOKUP(表1[[#This Row],[考生编号]],[1]Sheet1!$C:$O,4,FALSE)</f>
        <v>男</v>
      </c>
      <c r="E167" s="7" t="str">
        <f>VLOOKUP(表1[[#This Row],[考生编号]],[1]Sheet1!$C:$O,5,FALSE)</f>
        <v>华南农业大学</v>
      </c>
      <c r="F167" s="7" t="str">
        <f>VLOOKUP(表1[[#This Row],[考生编号]],[1]Sheet1!$C:$O,6,FALSE)</f>
        <v>信息与计算科学</v>
      </c>
      <c r="G167" s="7" t="str">
        <f>VLOOKUP(表1[[#This Row],[考生编号]],[1]Sheet1!$C:$O,7,FALSE)</f>
        <v>202107</v>
      </c>
      <c r="H167" s="7" t="str">
        <f>VLOOKUP(表1[[#This Row],[考生编号]],[1]Sheet1!$C:$O,8,FALSE)</f>
        <v>15113691964</v>
      </c>
      <c r="I167" s="7" t="str">
        <f>VLOOKUP(表1[[#This Row],[考生编号]],[1]Sheet1!$C:$O,9,FALSE)</f>
        <v>1254405393@qq.com</v>
      </c>
      <c r="J167" s="7">
        <f>VLOOKUP(表1[[#This Row],[考生编号]],[1]Sheet1!$C:$O,10,FALSE)</f>
        <v>68</v>
      </c>
      <c r="K167" s="7">
        <f>VLOOKUP(表1[[#This Row],[考生编号]],[1]Sheet1!$C:$O,11,FALSE)</f>
        <v>107</v>
      </c>
      <c r="L167" s="7">
        <f>VLOOKUP(表1[[#This Row],[考生编号]],[1]Sheet1!$C:$O,12,FALSE)</f>
        <v>43</v>
      </c>
      <c r="M167" s="7">
        <f>VLOOKUP(表1[[#This Row],[考生编号]],[1]Sheet1!$C:$O,13,FALSE)</f>
        <v>101</v>
      </c>
      <c r="N167" s="7">
        <v>319</v>
      </c>
      <c r="O167" s="9">
        <v>43.333</v>
      </c>
      <c r="P167" s="9">
        <v>38.667</v>
      </c>
      <c r="Q167" s="9">
        <v>102.333</v>
      </c>
      <c r="R167" s="9">
        <f t="shared" si="10"/>
        <v>184.33</v>
      </c>
      <c r="S167" s="9">
        <f t="shared" si="11"/>
        <v>503.33</v>
      </c>
      <c r="T167" s="2" t="s">
        <v>22</v>
      </c>
      <c r="U167" s="2">
        <v>166</v>
      </c>
    </row>
    <row r="168" s="2" customFormat="1" hidden="1" customHeight="1" spans="2:21">
      <c r="B168" s="6" t="s">
        <v>353</v>
      </c>
      <c r="C168" s="7" t="s">
        <v>354</v>
      </c>
      <c r="D168" s="7" t="str">
        <f>VLOOKUP(表1[[#This Row],[考生编号]],[1]Sheet1!$C:$O,4,FALSE)</f>
        <v>男</v>
      </c>
      <c r="E168" s="7" t="str">
        <f>VLOOKUP(表1[[#This Row],[考生编号]],[1]Sheet1!$C:$O,5,FALSE)</f>
        <v>九江学院</v>
      </c>
      <c r="F168" s="7" t="str">
        <f>VLOOKUP(表1[[#This Row],[考生编号]],[1]Sheet1!$C:$O,6,FALSE)</f>
        <v>信息与计算科学</v>
      </c>
      <c r="G168" s="7" t="str">
        <f>VLOOKUP(表1[[#This Row],[考生编号]],[1]Sheet1!$C:$O,7,FALSE)</f>
        <v>202107</v>
      </c>
      <c r="H168" s="7" t="str">
        <f>VLOOKUP(表1[[#This Row],[考生编号]],[1]Sheet1!$C:$O,8,FALSE)</f>
        <v>17879508850</v>
      </c>
      <c r="I168" s="7" t="str">
        <f>VLOOKUP(表1[[#This Row],[考生编号]],[1]Sheet1!$C:$O,9,FALSE)</f>
        <v>2504841830@qq.com</v>
      </c>
      <c r="J168" s="7">
        <f>VLOOKUP(表1[[#This Row],[考生编号]],[1]Sheet1!$C:$O,10,FALSE)</f>
        <v>79</v>
      </c>
      <c r="K168" s="7">
        <f>VLOOKUP(表1[[#This Row],[考生编号]],[1]Sheet1!$C:$O,11,FALSE)</f>
        <v>86</v>
      </c>
      <c r="L168" s="7">
        <f>VLOOKUP(表1[[#This Row],[考生编号]],[1]Sheet1!$C:$O,12,FALSE)</f>
        <v>74</v>
      </c>
      <c r="M168" s="7">
        <f>VLOOKUP(表1[[#This Row],[考生编号]],[1]Sheet1!$C:$O,13,FALSE)</f>
        <v>82</v>
      </c>
      <c r="N168" s="7">
        <v>321</v>
      </c>
      <c r="O168" s="9">
        <v>40.333</v>
      </c>
      <c r="P168" s="9">
        <v>41</v>
      </c>
      <c r="Q168" s="9">
        <v>101</v>
      </c>
      <c r="R168" s="9">
        <f t="shared" si="10"/>
        <v>182.33</v>
      </c>
      <c r="S168" s="9">
        <f t="shared" si="11"/>
        <v>503.33</v>
      </c>
      <c r="T168" s="2" t="s">
        <v>22</v>
      </c>
      <c r="U168" s="2">
        <v>167</v>
      </c>
    </row>
    <row r="169" s="2" customFormat="1" hidden="1" customHeight="1" spans="2:21">
      <c r="B169" s="6" t="s">
        <v>355</v>
      </c>
      <c r="C169" s="7" t="s">
        <v>356</v>
      </c>
      <c r="D169" s="7" t="str">
        <f>VLOOKUP(表1[[#This Row],[考生编号]],[1]Sheet1!$C:$O,4,FALSE)</f>
        <v>男</v>
      </c>
      <c r="E169" s="7" t="str">
        <f>VLOOKUP(表1[[#This Row],[考生编号]],[1]Sheet1!$C:$O,5,FALSE)</f>
        <v>江南大学</v>
      </c>
      <c r="F169" s="7" t="str">
        <f>VLOOKUP(表1[[#This Row],[考生编号]],[1]Sheet1!$C:$O,6,FALSE)</f>
        <v>物联网工程</v>
      </c>
      <c r="G169" s="7" t="str">
        <f>VLOOKUP(表1[[#This Row],[考生编号]],[1]Sheet1!$C:$O,7,FALSE)</f>
        <v>201906</v>
      </c>
      <c r="H169" s="7" t="str">
        <f>VLOOKUP(表1[[#This Row],[考生编号]],[1]Sheet1!$C:$O,8,FALSE)</f>
        <v>18551045115</v>
      </c>
      <c r="I169" s="7" t="str">
        <f>VLOOKUP(表1[[#This Row],[考生编号]],[1]Sheet1!$C:$O,9,FALSE)</f>
        <v>swr_better@hotmail.com</v>
      </c>
      <c r="J169" s="7">
        <f>VLOOKUP(表1[[#This Row],[考生编号]],[1]Sheet1!$C:$O,10,FALSE)</f>
        <v>65</v>
      </c>
      <c r="K169" s="7">
        <f>VLOOKUP(表1[[#This Row],[考生编号]],[1]Sheet1!$C:$O,11,FALSE)</f>
        <v>70</v>
      </c>
      <c r="L169" s="7">
        <f>VLOOKUP(表1[[#This Row],[考生编号]],[1]Sheet1!$C:$O,12,FALSE)</f>
        <v>51</v>
      </c>
      <c r="M169" s="7">
        <f>VLOOKUP(表1[[#This Row],[考生编号]],[1]Sheet1!$C:$O,13,FALSE)</f>
        <v>114</v>
      </c>
      <c r="N169" s="7">
        <v>300</v>
      </c>
      <c r="O169" s="9">
        <v>44.667</v>
      </c>
      <c r="P169" s="9">
        <v>44</v>
      </c>
      <c r="Q169" s="9">
        <v>114</v>
      </c>
      <c r="R169" s="9">
        <f t="shared" si="10"/>
        <v>202.67</v>
      </c>
      <c r="S169" s="9">
        <f t="shared" si="11"/>
        <v>502.67</v>
      </c>
      <c r="T169" s="2" t="s">
        <v>22</v>
      </c>
      <c r="U169" s="2">
        <v>168</v>
      </c>
    </row>
    <row r="170" s="2" customFormat="1" hidden="1" customHeight="1" spans="2:21">
      <c r="B170" s="6" t="s">
        <v>357</v>
      </c>
      <c r="C170" s="7" t="s">
        <v>358</v>
      </c>
      <c r="D170" s="7" t="str">
        <f>VLOOKUP(表1[[#This Row],[考生编号]],[1]Sheet1!$C:$O,4,FALSE)</f>
        <v>男</v>
      </c>
      <c r="E170" s="7" t="str">
        <f>VLOOKUP(表1[[#This Row],[考生编号]],[1]Sheet1!$C:$O,5,FALSE)</f>
        <v>肇庆学院</v>
      </c>
      <c r="F170" s="7" t="str">
        <f>VLOOKUP(表1[[#This Row],[考生编号]],[1]Sheet1!$C:$O,6,FALSE)</f>
        <v>电子信息科学与技术</v>
      </c>
      <c r="G170" s="7" t="str">
        <f>VLOOKUP(表1[[#This Row],[考生编号]],[1]Sheet1!$C:$O,7,FALSE)</f>
        <v>202107</v>
      </c>
      <c r="H170" s="7" t="str">
        <f>VLOOKUP(表1[[#This Row],[考生编号]],[1]Sheet1!$C:$O,8,FALSE)</f>
        <v>13202477675</v>
      </c>
      <c r="I170" s="7" t="str">
        <f>VLOOKUP(表1[[#This Row],[考生编号]],[1]Sheet1!$C:$O,9,FALSE)</f>
        <v>1121389045@qq.com</v>
      </c>
      <c r="J170" s="7">
        <f>VLOOKUP(表1[[#This Row],[考生编号]],[1]Sheet1!$C:$O,10,FALSE)</f>
        <v>65</v>
      </c>
      <c r="K170" s="7">
        <f>VLOOKUP(表1[[#This Row],[考生编号]],[1]Sheet1!$C:$O,11,FALSE)</f>
        <v>78</v>
      </c>
      <c r="L170" s="7">
        <f>VLOOKUP(表1[[#This Row],[考生编号]],[1]Sheet1!$C:$O,12,FALSE)</f>
        <v>57</v>
      </c>
      <c r="M170" s="7">
        <f>VLOOKUP(表1[[#This Row],[考生编号]],[1]Sheet1!$C:$O,13,FALSE)</f>
        <v>102</v>
      </c>
      <c r="N170" s="7">
        <v>302</v>
      </c>
      <c r="O170" s="9">
        <v>43.667</v>
      </c>
      <c r="P170" s="9">
        <v>46.667</v>
      </c>
      <c r="Q170" s="9">
        <v>110.333</v>
      </c>
      <c r="R170" s="9">
        <f t="shared" si="10"/>
        <v>200.67</v>
      </c>
      <c r="S170" s="9">
        <f t="shared" si="11"/>
        <v>502.67</v>
      </c>
      <c r="T170" s="2" t="s">
        <v>22</v>
      </c>
      <c r="U170" s="2">
        <v>169</v>
      </c>
    </row>
    <row r="171" s="2" customFormat="1" hidden="1" customHeight="1" spans="2:21">
      <c r="B171" s="6" t="s">
        <v>359</v>
      </c>
      <c r="C171" s="7" t="s">
        <v>360</v>
      </c>
      <c r="D171" s="7" t="str">
        <f>VLOOKUP(表1[[#This Row],[考生编号]],[1]Sheet1!$C:$O,4,FALSE)</f>
        <v>男</v>
      </c>
      <c r="E171" s="7" t="str">
        <f>VLOOKUP(表1[[#This Row],[考生编号]],[1]Sheet1!$C:$O,5,FALSE)</f>
        <v>佛山科学技术学院</v>
      </c>
      <c r="F171" s="7" t="str">
        <f>VLOOKUP(表1[[#This Row],[考生编号]],[1]Sheet1!$C:$O,6,FALSE)</f>
        <v>网络工程</v>
      </c>
      <c r="G171" s="7" t="str">
        <f>VLOOKUP(表1[[#This Row],[考生编号]],[1]Sheet1!$C:$O,7,FALSE)</f>
        <v>202107</v>
      </c>
      <c r="H171" s="7" t="str">
        <f>VLOOKUP(表1[[#This Row],[考生编号]],[1]Sheet1!$C:$O,8,FALSE)</f>
        <v>13727696166</v>
      </c>
      <c r="I171" s="7" t="str">
        <f>VLOOKUP(表1[[#This Row],[考生编号]],[1]Sheet1!$C:$O,9,FALSE)</f>
        <v>1451254740@qq.com</v>
      </c>
      <c r="J171" s="7">
        <f>VLOOKUP(表1[[#This Row],[考生编号]],[1]Sheet1!$C:$O,10,FALSE)</f>
        <v>71</v>
      </c>
      <c r="K171" s="7">
        <f>VLOOKUP(表1[[#This Row],[考生编号]],[1]Sheet1!$C:$O,11,FALSE)</f>
        <v>99</v>
      </c>
      <c r="L171" s="7">
        <f>VLOOKUP(表1[[#This Row],[考生编号]],[1]Sheet1!$C:$O,12,FALSE)</f>
        <v>45</v>
      </c>
      <c r="M171" s="7">
        <f>VLOOKUP(表1[[#This Row],[考生编号]],[1]Sheet1!$C:$O,13,FALSE)</f>
        <v>99</v>
      </c>
      <c r="N171" s="7">
        <v>314</v>
      </c>
      <c r="O171" s="9">
        <v>43</v>
      </c>
      <c r="P171" s="9">
        <v>37.333</v>
      </c>
      <c r="Q171" s="9">
        <v>108.333</v>
      </c>
      <c r="R171" s="9">
        <f t="shared" si="10"/>
        <v>188.67</v>
      </c>
      <c r="S171" s="9">
        <f t="shared" si="11"/>
        <v>502.67</v>
      </c>
      <c r="T171" s="2" t="s">
        <v>22</v>
      </c>
      <c r="U171" s="2">
        <v>170</v>
      </c>
    </row>
    <row r="172" s="2" customFormat="1" hidden="1" customHeight="1" spans="2:21">
      <c r="B172" s="6" t="s">
        <v>361</v>
      </c>
      <c r="C172" s="7" t="s">
        <v>362</v>
      </c>
      <c r="D172" s="7" t="str">
        <f>VLOOKUP(表1[[#This Row],[考生编号]],[1]Sheet1!$C:$O,4,FALSE)</f>
        <v>男</v>
      </c>
      <c r="E172" s="7" t="str">
        <f>VLOOKUP(表1[[#This Row],[考生编号]],[1]Sheet1!$C:$O,5,FALSE)</f>
        <v>湖南城市学院</v>
      </c>
      <c r="F172" s="7" t="str">
        <f>VLOOKUP(表1[[#This Row],[考生编号]],[1]Sheet1!$C:$O,6,FALSE)</f>
        <v>信息管理与信息系统</v>
      </c>
      <c r="G172" s="7" t="str">
        <f>VLOOKUP(表1[[#This Row],[考生编号]],[1]Sheet1!$C:$O,7,FALSE)</f>
        <v>201806</v>
      </c>
      <c r="H172" s="7" t="str">
        <f>VLOOKUP(表1[[#This Row],[考生编号]],[1]Sheet1!$C:$O,8,FALSE)</f>
        <v>18229239644</v>
      </c>
      <c r="I172" s="7" t="str">
        <f>VLOOKUP(表1[[#This Row],[考生编号]],[1]Sheet1!$C:$O,9,FALSE)</f>
        <v>hulonghua1996@qq.com</v>
      </c>
      <c r="J172" s="7">
        <f>VLOOKUP(表1[[#This Row],[考生编号]],[1]Sheet1!$C:$O,10,FALSE)</f>
        <v>68</v>
      </c>
      <c r="K172" s="7">
        <f>VLOOKUP(表1[[#This Row],[考生编号]],[1]Sheet1!$C:$O,11,FALSE)</f>
        <v>101</v>
      </c>
      <c r="L172" s="7">
        <f>VLOOKUP(表1[[#This Row],[考生编号]],[1]Sheet1!$C:$O,12,FALSE)</f>
        <v>56</v>
      </c>
      <c r="M172" s="7">
        <f>VLOOKUP(表1[[#This Row],[考生编号]],[1]Sheet1!$C:$O,13,FALSE)</f>
        <v>100</v>
      </c>
      <c r="N172" s="7">
        <v>325</v>
      </c>
      <c r="O172" s="9">
        <v>41.333</v>
      </c>
      <c r="P172" s="9">
        <v>37.167</v>
      </c>
      <c r="Q172" s="9">
        <v>98.667</v>
      </c>
      <c r="R172" s="9">
        <f t="shared" si="10"/>
        <v>177.17</v>
      </c>
      <c r="S172" s="9">
        <f t="shared" si="11"/>
        <v>502.17</v>
      </c>
      <c r="T172" s="2" t="s">
        <v>22</v>
      </c>
      <c r="U172" s="2">
        <v>171</v>
      </c>
    </row>
    <row r="173" s="2" customFormat="1" hidden="1" customHeight="1" spans="2:21">
      <c r="B173" s="6" t="s">
        <v>363</v>
      </c>
      <c r="C173" s="7" t="s">
        <v>364</v>
      </c>
      <c r="D173" s="7" t="str">
        <f>VLOOKUP(表1[[#This Row],[考生编号]],[1]Sheet1!$C:$O,4,FALSE)</f>
        <v>男</v>
      </c>
      <c r="E173" s="7" t="str">
        <f>VLOOKUP(表1[[#This Row],[考生编号]],[1]Sheet1!$C:$O,5,FALSE)</f>
        <v>井冈山大学</v>
      </c>
      <c r="F173" s="7" t="str">
        <f>VLOOKUP(表1[[#This Row],[考生编号]],[1]Sheet1!$C:$O,6,FALSE)</f>
        <v>计算机科学与技术</v>
      </c>
      <c r="G173" s="7" t="str">
        <f>VLOOKUP(表1[[#This Row],[考生编号]],[1]Sheet1!$C:$O,7,FALSE)</f>
        <v>202107</v>
      </c>
      <c r="H173" s="7" t="str">
        <f>VLOOKUP(表1[[#This Row],[考生编号]],[1]Sheet1!$C:$O,8,FALSE)</f>
        <v>15570065103</v>
      </c>
      <c r="I173" s="7" t="str">
        <f>VLOOKUP(表1[[#This Row],[考生编号]],[1]Sheet1!$C:$O,9,FALSE)</f>
        <v>1065645460@qq.com</v>
      </c>
      <c r="J173" s="7">
        <f>VLOOKUP(表1[[#This Row],[考生编号]],[1]Sheet1!$C:$O,10,FALSE)</f>
        <v>68</v>
      </c>
      <c r="K173" s="7">
        <f>VLOOKUP(表1[[#This Row],[考生编号]],[1]Sheet1!$C:$O,11,FALSE)</f>
        <v>59</v>
      </c>
      <c r="L173" s="7">
        <f>VLOOKUP(表1[[#This Row],[考生编号]],[1]Sheet1!$C:$O,12,FALSE)</f>
        <v>80</v>
      </c>
      <c r="M173" s="7">
        <f>VLOOKUP(表1[[#This Row],[考生编号]],[1]Sheet1!$C:$O,13,FALSE)</f>
        <v>110</v>
      </c>
      <c r="N173" s="7">
        <v>317</v>
      </c>
      <c r="O173" s="9">
        <v>42</v>
      </c>
      <c r="P173" s="9">
        <v>40.333</v>
      </c>
      <c r="Q173" s="9">
        <v>102.667</v>
      </c>
      <c r="R173" s="9">
        <f t="shared" si="10"/>
        <v>185</v>
      </c>
      <c r="S173" s="9">
        <f t="shared" si="11"/>
        <v>502</v>
      </c>
      <c r="T173" s="2" t="s">
        <v>22</v>
      </c>
      <c r="U173" s="2">
        <v>172</v>
      </c>
    </row>
    <row r="174" s="2" customFormat="1" hidden="1" customHeight="1" spans="2:21">
      <c r="B174" s="6" t="s">
        <v>365</v>
      </c>
      <c r="C174" s="7" t="s">
        <v>366</v>
      </c>
      <c r="D174" s="7" t="str">
        <f>VLOOKUP(表1[[#This Row],[考生编号]],[1]Sheet1!$C:$O,4,FALSE)</f>
        <v>男</v>
      </c>
      <c r="E174" s="7" t="str">
        <f>VLOOKUP(表1[[#This Row],[考生编号]],[1]Sheet1!$C:$O,5,FALSE)</f>
        <v>南京邮电大学</v>
      </c>
      <c r="F174" s="7" t="str">
        <f>VLOOKUP(表1[[#This Row],[考生编号]],[1]Sheet1!$C:$O,6,FALSE)</f>
        <v>数字媒体技术</v>
      </c>
      <c r="G174" s="7" t="str">
        <f>VLOOKUP(表1[[#This Row],[考生编号]],[1]Sheet1!$C:$O,7,FALSE)</f>
        <v>202107</v>
      </c>
      <c r="H174" s="7" t="str">
        <f>VLOOKUP(表1[[#This Row],[考生编号]],[1]Sheet1!$C:$O,8,FALSE)</f>
        <v>17707766371</v>
      </c>
      <c r="I174" s="7" t="str">
        <f>VLOOKUP(表1[[#This Row],[考生编号]],[1]Sheet1!$C:$O,9,FALSE)</f>
        <v>464696516@qq.com</v>
      </c>
      <c r="J174" s="7">
        <f>VLOOKUP(表1[[#This Row],[考生编号]],[1]Sheet1!$C:$O,10,FALSE)</f>
        <v>70</v>
      </c>
      <c r="K174" s="7">
        <f>VLOOKUP(表1[[#This Row],[考生编号]],[1]Sheet1!$C:$O,11,FALSE)</f>
        <v>74</v>
      </c>
      <c r="L174" s="7">
        <f>VLOOKUP(表1[[#This Row],[考生编号]],[1]Sheet1!$C:$O,12,FALSE)</f>
        <v>57</v>
      </c>
      <c r="M174" s="7">
        <f>VLOOKUP(表1[[#This Row],[考生编号]],[1]Sheet1!$C:$O,13,FALSE)</f>
        <v>112</v>
      </c>
      <c r="N174" s="7">
        <v>313</v>
      </c>
      <c r="O174" s="9">
        <v>41.333</v>
      </c>
      <c r="P174" s="9">
        <v>43.833</v>
      </c>
      <c r="Q174" s="9">
        <v>103.667</v>
      </c>
      <c r="R174" s="9">
        <f t="shared" si="10"/>
        <v>188.83</v>
      </c>
      <c r="S174" s="9">
        <f t="shared" si="11"/>
        <v>501.83</v>
      </c>
      <c r="T174" s="2" t="s">
        <v>22</v>
      </c>
      <c r="U174" s="2">
        <v>173</v>
      </c>
    </row>
    <row r="175" s="2" customFormat="1" hidden="1" customHeight="1" spans="2:21">
      <c r="B175" s="6" t="s">
        <v>367</v>
      </c>
      <c r="C175" s="7" t="s">
        <v>368</v>
      </c>
      <c r="D175" s="7" t="str">
        <f>VLOOKUP(表1[[#This Row],[考生编号]],[1]Sheet1!$C:$O,4,FALSE)</f>
        <v>男</v>
      </c>
      <c r="E175" s="7" t="str">
        <f>VLOOKUP(表1[[#This Row],[考生编号]],[1]Sheet1!$C:$O,5,FALSE)</f>
        <v>广东工业大学</v>
      </c>
      <c r="F175" s="7" t="str">
        <f>VLOOKUP(表1[[#This Row],[考生编号]],[1]Sheet1!$C:$O,6,FALSE)</f>
        <v>软件工程</v>
      </c>
      <c r="G175" s="7" t="str">
        <f>VLOOKUP(表1[[#This Row],[考生编号]],[1]Sheet1!$C:$O,7,FALSE)</f>
        <v>202107</v>
      </c>
      <c r="H175" s="7" t="str">
        <f>VLOOKUP(表1[[#This Row],[考生编号]],[1]Sheet1!$C:$O,8,FALSE)</f>
        <v>13670605776</v>
      </c>
      <c r="I175" s="7" t="str">
        <f>VLOOKUP(表1[[#This Row],[考生编号]],[1]Sheet1!$C:$O,9,FALSE)</f>
        <v>2253723772@qq.com</v>
      </c>
      <c r="J175" s="7">
        <f>VLOOKUP(表1[[#This Row],[考生编号]],[1]Sheet1!$C:$O,10,FALSE)</f>
        <v>71</v>
      </c>
      <c r="K175" s="7">
        <f>VLOOKUP(表1[[#This Row],[考生编号]],[1]Sheet1!$C:$O,11,FALSE)</f>
        <v>105</v>
      </c>
      <c r="L175" s="7">
        <f>VLOOKUP(表1[[#This Row],[考生编号]],[1]Sheet1!$C:$O,12,FALSE)</f>
        <v>53</v>
      </c>
      <c r="M175" s="7">
        <f>VLOOKUP(表1[[#This Row],[考生编号]],[1]Sheet1!$C:$O,13,FALSE)</f>
        <v>102</v>
      </c>
      <c r="N175" s="7">
        <v>331</v>
      </c>
      <c r="O175" s="9">
        <v>39.333</v>
      </c>
      <c r="P175" s="9">
        <v>37.667</v>
      </c>
      <c r="Q175" s="9">
        <v>93</v>
      </c>
      <c r="R175" s="9">
        <f t="shared" si="10"/>
        <v>170</v>
      </c>
      <c r="S175" s="9">
        <f t="shared" si="11"/>
        <v>501</v>
      </c>
      <c r="T175" s="2" t="s">
        <v>22</v>
      </c>
      <c r="U175" s="2">
        <v>174</v>
      </c>
    </row>
    <row r="176" s="2" customFormat="1" hidden="1" customHeight="1" spans="2:21">
      <c r="B176" s="6" t="s">
        <v>369</v>
      </c>
      <c r="C176" s="7" t="s">
        <v>370</v>
      </c>
      <c r="D176" s="7" t="str">
        <f>VLOOKUP(表1[[#This Row],[考生编号]],[1]Sheet1!$C:$O,4,FALSE)</f>
        <v>男</v>
      </c>
      <c r="E176" s="7" t="str">
        <f>VLOOKUP(表1[[#This Row],[考生编号]],[1]Sheet1!$C:$O,5,FALSE)</f>
        <v>广州大学松田学院</v>
      </c>
      <c r="F176" s="7" t="str">
        <f>VLOOKUP(表1[[#This Row],[考生编号]],[1]Sheet1!$C:$O,6,FALSE)</f>
        <v>软件工程</v>
      </c>
      <c r="G176" s="7" t="str">
        <f>VLOOKUP(表1[[#This Row],[考生编号]],[1]Sheet1!$C:$O,7,FALSE)</f>
        <v>202006</v>
      </c>
      <c r="H176" s="7" t="str">
        <f>VLOOKUP(表1[[#This Row],[考生编号]],[1]Sheet1!$C:$O,8,FALSE)</f>
        <v>13026870760</v>
      </c>
      <c r="I176" s="7" t="str">
        <f>VLOOKUP(表1[[#This Row],[考生编号]],[1]Sheet1!$C:$O,9,FALSE)</f>
        <v>962605219@qq.com</v>
      </c>
      <c r="J176" s="7">
        <f>VLOOKUP(表1[[#This Row],[考生编号]],[1]Sheet1!$C:$O,10,FALSE)</f>
        <v>65</v>
      </c>
      <c r="K176" s="7">
        <f>VLOOKUP(表1[[#This Row],[考生编号]],[1]Sheet1!$C:$O,11,FALSE)</f>
        <v>82</v>
      </c>
      <c r="L176" s="7">
        <f>VLOOKUP(表1[[#This Row],[考生编号]],[1]Sheet1!$C:$O,12,FALSE)</f>
        <v>74</v>
      </c>
      <c r="M176" s="7">
        <f>VLOOKUP(表1[[#This Row],[考生编号]],[1]Sheet1!$C:$O,13,FALSE)</f>
        <v>92</v>
      </c>
      <c r="N176" s="7">
        <v>313</v>
      </c>
      <c r="O176" s="9">
        <v>41.667</v>
      </c>
      <c r="P176" s="9">
        <v>44</v>
      </c>
      <c r="Q176" s="9">
        <v>102</v>
      </c>
      <c r="R176" s="9">
        <f t="shared" si="10"/>
        <v>187.67</v>
      </c>
      <c r="S176" s="9">
        <f t="shared" si="11"/>
        <v>500.67</v>
      </c>
      <c r="T176" s="2" t="s">
        <v>22</v>
      </c>
      <c r="U176" s="2">
        <v>175</v>
      </c>
    </row>
    <row r="177" s="2" customFormat="1" hidden="1" customHeight="1" spans="2:21">
      <c r="B177" s="6" t="s">
        <v>371</v>
      </c>
      <c r="C177" s="7" t="s">
        <v>372</v>
      </c>
      <c r="D177" s="7" t="str">
        <f>VLOOKUP(表1[[#This Row],[考生编号]],[1]Sheet1!$C:$O,4,FALSE)</f>
        <v>男</v>
      </c>
      <c r="E177" s="7" t="str">
        <f>VLOOKUP(表1[[#This Row],[考生编号]],[1]Sheet1!$C:$O,5,FALSE)</f>
        <v>广东外语外贸大学</v>
      </c>
      <c r="F177" s="7" t="str">
        <f>VLOOKUP(表1[[#This Row],[考生编号]],[1]Sheet1!$C:$O,6,FALSE)</f>
        <v>物流管理</v>
      </c>
      <c r="G177" s="7" t="str">
        <f>VLOOKUP(表1[[#This Row],[考生编号]],[1]Sheet1!$C:$O,7,FALSE)</f>
        <v>202006</v>
      </c>
      <c r="H177" s="7" t="str">
        <f>VLOOKUP(表1[[#This Row],[考生编号]],[1]Sheet1!$C:$O,8,FALSE)</f>
        <v>13923445848</v>
      </c>
      <c r="I177" s="7" t="str">
        <f>VLOOKUP(表1[[#This Row],[考生编号]],[1]Sheet1!$C:$O,9,FALSE)</f>
        <v>935764184@qq.com</v>
      </c>
      <c r="J177" s="7">
        <f>VLOOKUP(表1[[#This Row],[考生编号]],[1]Sheet1!$C:$O,10,FALSE)</f>
        <v>69</v>
      </c>
      <c r="K177" s="7">
        <f>VLOOKUP(表1[[#This Row],[考生编号]],[1]Sheet1!$C:$O,11,FALSE)</f>
        <v>80</v>
      </c>
      <c r="L177" s="7">
        <f>VLOOKUP(表1[[#This Row],[考生编号]],[1]Sheet1!$C:$O,12,FALSE)</f>
        <v>68</v>
      </c>
      <c r="M177" s="7">
        <f>VLOOKUP(表1[[#This Row],[考生编号]],[1]Sheet1!$C:$O,13,FALSE)</f>
        <v>88</v>
      </c>
      <c r="N177" s="7">
        <v>305</v>
      </c>
      <c r="O177" s="9">
        <v>41.667</v>
      </c>
      <c r="P177" s="9">
        <v>46.333</v>
      </c>
      <c r="Q177" s="9">
        <v>107.333</v>
      </c>
      <c r="R177" s="9">
        <f t="shared" si="10"/>
        <v>195.33</v>
      </c>
      <c r="S177" s="9">
        <f t="shared" si="11"/>
        <v>500.33</v>
      </c>
      <c r="T177" s="2" t="s">
        <v>22</v>
      </c>
      <c r="U177" s="2">
        <v>176</v>
      </c>
    </row>
    <row r="178" s="2" customFormat="1" hidden="1" customHeight="1" spans="2:21">
      <c r="B178" s="6" t="s">
        <v>373</v>
      </c>
      <c r="C178" s="7" t="s">
        <v>374</v>
      </c>
      <c r="D178" s="7" t="str">
        <f>VLOOKUP(表1[[#This Row],[考生编号]],[1]Sheet1!$C:$O,4,FALSE)</f>
        <v>男</v>
      </c>
      <c r="E178" s="7" t="str">
        <f>VLOOKUP(表1[[#This Row],[考生编号]],[1]Sheet1!$C:$O,5,FALSE)</f>
        <v>深圳大学</v>
      </c>
      <c r="F178" s="7" t="str">
        <f>VLOOKUP(表1[[#This Row],[考生编号]],[1]Sheet1!$C:$O,6,FALSE)</f>
        <v>计算机科学与技术</v>
      </c>
      <c r="G178" s="7" t="str">
        <f>VLOOKUP(表1[[#This Row],[考生编号]],[1]Sheet1!$C:$O,7,FALSE)</f>
        <v>202107</v>
      </c>
      <c r="H178" s="7" t="str">
        <f>VLOOKUP(表1[[#This Row],[考生编号]],[1]Sheet1!$C:$O,8,FALSE)</f>
        <v>15270353719</v>
      </c>
      <c r="I178" s="7" t="str">
        <f>VLOOKUP(表1[[#This Row],[考生编号]],[1]Sheet1!$C:$O,9,FALSE)</f>
        <v>2669509190@qq.com</v>
      </c>
      <c r="J178" s="7">
        <f>VLOOKUP(表1[[#This Row],[考生编号]],[1]Sheet1!$C:$O,10,FALSE)</f>
        <v>62</v>
      </c>
      <c r="K178" s="7">
        <f>VLOOKUP(表1[[#This Row],[考生编号]],[1]Sheet1!$C:$O,11,FALSE)</f>
        <v>77</v>
      </c>
      <c r="L178" s="7">
        <f>VLOOKUP(表1[[#This Row],[考生编号]],[1]Sheet1!$C:$O,12,FALSE)</f>
        <v>75</v>
      </c>
      <c r="M178" s="7">
        <f>VLOOKUP(表1[[#This Row],[考生编号]],[1]Sheet1!$C:$O,13,FALSE)</f>
        <v>103</v>
      </c>
      <c r="N178" s="7">
        <v>317</v>
      </c>
      <c r="O178" s="9">
        <v>40.333</v>
      </c>
      <c r="P178" s="9">
        <v>42.667</v>
      </c>
      <c r="Q178" s="9">
        <v>100.333</v>
      </c>
      <c r="R178" s="9">
        <f t="shared" si="10"/>
        <v>183.33</v>
      </c>
      <c r="S178" s="9">
        <f t="shared" si="11"/>
        <v>500.33</v>
      </c>
      <c r="T178" s="2" t="s">
        <v>22</v>
      </c>
      <c r="U178" s="2">
        <v>177</v>
      </c>
    </row>
    <row r="179" s="2" customFormat="1" hidden="1" customHeight="1" spans="2:21">
      <c r="B179" s="6" t="s">
        <v>375</v>
      </c>
      <c r="C179" s="7" t="s">
        <v>376</v>
      </c>
      <c r="D179" s="7" t="str">
        <f>VLOOKUP(表1[[#This Row],[考生编号]],[1]Sheet1!$C:$O,4,FALSE)</f>
        <v>男</v>
      </c>
      <c r="E179" s="7" t="str">
        <f>VLOOKUP(表1[[#This Row],[考生编号]],[1]Sheet1!$C:$O,5,FALSE)</f>
        <v>西南大学</v>
      </c>
      <c r="F179" s="7" t="str">
        <f>VLOOKUP(表1[[#This Row],[考生编号]],[1]Sheet1!$C:$O,6,FALSE)</f>
        <v>农业机械化及其自动化</v>
      </c>
      <c r="G179" s="7" t="str">
        <f>VLOOKUP(表1[[#This Row],[考生编号]],[1]Sheet1!$C:$O,7,FALSE)</f>
        <v>202107</v>
      </c>
      <c r="H179" s="7" t="str">
        <f>VLOOKUP(表1[[#This Row],[考生编号]],[1]Sheet1!$C:$O,8,FALSE)</f>
        <v>15310983374</v>
      </c>
      <c r="I179" s="7" t="str">
        <f>VLOOKUP(表1[[#This Row],[考生编号]],[1]Sheet1!$C:$O,9,FALSE)</f>
        <v>1169393569@qq.com</v>
      </c>
      <c r="J179" s="7">
        <f>VLOOKUP(表1[[#This Row],[考生编号]],[1]Sheet1!$C:$O,10,FALSE)</f>
        <v>76</v>
      </c>
      <c r="K179" s="7">
        <f>VLOOKUP(表1[[#This Row],[考生编号]],[1]Sheet1!$C:$O,11,FALSE)</f>
        <v>99</v>
      </c>
      <c r="L179" s="7">
        <f>VLOOKUP(表1[[#This Row],[考生编号]],[1]Sheet1!$C:$O,12,FALSE)</f>
        <v>61</v>
      </c>
      <c r="M179" s="7">
        <f>VLOOKUP(表1[[#This Row],[考生编号]],[1]Sheet1!$C:$O,13,FALSE)</f>
        <v>88</v>
      </c>
      <c r="N179" s="7">
        <v>324</v>
      </c>
      <c r="O179" s="9">
        <v>37.333</v>
      </c>
      <c r="P179" s="9">
        <v>38.667</v>
      </c>
      <c r="Q179" s="9">
        <v>100.333</v>
      </c>
      <c r="R179" s="9">
        <f t="shared" si="10"/>
        <v>176.33</v>
      </c>
      <c r="S179" s="9">
        <f t="shared" si="11"/>
        <v>500.33</v>
      </c>
      <c r="T179" s="2" t="s">
        <v>22</v>
      </c>
      <c r="U179" s="2">
        <v>178</v>
      </c>
    </row>
    <row r="180" s="2" customFormat="1" hidden="1" customHeight="1" spans="2:21">
      <c r="B180" s="6" t="s">
        <v>377</v>
      </c>
      <c r="C180" s="7" t="s">
        <v>378</v>
      </c>
      <c r="D180" s="7" t="str">
        <f>VLOOKUP(表1[[#This Row],[考生编号]],[1]Sheet1!$C:$O,4,FALSE)</f>
        <v>男</v>
      </c>
      <c r="E180" s="7" t="str">
        <f>VLOOKUP(表1[[#This Row],[考生编号]],[1]Sheet1!$C:$O,5,FALSE)</f>
        <v>广东工业大学</v>
      </c>
      <c r="F180" s="7" t="str">
        <f>VLOOKUP(表1[[#This Row],[考生编号]],[1]Sheet1!$C:$O,6,FALSE)</f>
        <v>金融工程</v>
      </c>
      <c r="G180" s="7" t="str">
        <f>VLOOKUP(表1[[#This Row],[考生编号]],[1]Sheet1!$C:$O,7,FALSE)</f>
        <v>202107</v>
      </c>
      <c r="H180" s="7" t="str">
        <f>VLOOKUP(表1[[#This Row],[考生编号]],[1]Sheet1!$C:$O,8,FALSE)</f>
        <v>13686782862</v>
      </c>
      <c r="I180" s="7" t="str">
        <f>VLOOKUP(表1[[#This Row],[考生编号]],[1]Sheet1!$C:$O,9,FALSE)</f>
        <v>1096150944@qq.com</v>
      </c>
      <c r="J180" s="7">
        <f>VLOOKUP(表1[[#This Row],[考生编号]],[1]Sheet1!$C:$O,10,FALSE)</f>
        <v>69</v>
      </c>
      <c r="K180" s="7">
        <f>VLOOKUP(表1[[#This Row],[考生编号]],[1]Sheet1!$C:$O,11,FALSE)</f>
        <v>77</v>
      </c>
      <c r="L180" s="7">
        <f>VLOOKUP(表1[[#This Row],[考生编号]],[1]Sheet1!$C:$O,12,FALSE)</f>
        <v>68</v>
      </c>
      <c r="M180" s="7">
        <f>VLOOKUP(表1[[#This Row],[考生编号]],[1]Sheet1!$C:$O,13,FALSE)</f>
        <v>92</v>
      </c>
      <c r="N180" s="7">
        <v>306</v>
      </c>
      <c r="O180" s="9">
        <v>43</v>
      </c>
      <c r="P180" s="9">
        <v>42.333</v>
      </c>
      <c r="Q180" s="9">
        <v>108.333</v>
      </c>
      <c r="R180" s="9">
        <f t="shared" si="10"/>
        <v>193.67</v>
      </c>
      <c r="S180" s="9">
        <f t="shared" si="11"/>
        <v>499.67</v>
      </c>
      <c r="T180" s="2" t="s">
        <v>22</v>
      </c>
      <c r="U180" s="2">
        <v>179</v>
      </c>
    </row>
    <row r="181" s="2" customFormat="1" hidden="1" customHeight="1" spans="2:21">
      <c r="B181" s="6" t="s">
        <v>379</v>
      </c>
      <c r="C181" s="7" t="s">
        <v>380</v>
      </c>
      <c r="D181" s="7" t="str">
        <f>VLOOKUP(表1[[#This Row],[考生编号]],[1]Sheet1!$C:$O,4,FALSE)</f>
        <v>男</v>
      </c>
      <c r="E181" s="7" t="str">
        <f>VLOOKUP(表1[[#This Row],[考生编号]],[1]Sheet1!$C:$O,5,FALSE)</f>
        <v>深圳大学</v>
      </c>
      <c r="F181" s="7" t="str">
        <f>VLOOKUP(表1[[#This Row],[考生编号]],[1]Sheet1!$C:$O,6,FALSE)</f>
        <v>环境工程</v>
      </c>
      <c r="G181" s="7" t="str">
        <f>VLOOKUP(表1[[#This Row],[考生编号]],[1]Sheet1!$C:$O,7,FALSE)</f>
        <v>202006</v>
      </c>
      <c r="H181" s="7" t="str">
        <f>VLOOKUP(表1[[#This Row],[考生编号]],[1]Sheet1!$C:$O,8,FALSE)</f>
        <v>13612788345</v>
      </c>
      <c r="I181" s="7" t="str">
        <f>VLOOKUP(表1[[#This Row],[考生编号]],[1]Sheet1!$C:$O,9,FALSE)</f>
        <v>995318732@qq.com</v>
      </c>
      <c r="J181" s="7">
        <f>VLOOKUP(表1[[#This Row],[考生编号]],[1]Sheet1!$C:$O,10,FALSE)</f>
        <v>62</v>
      </c>
      <c r="K181" s="7">
        <f>VLOOKUP(表1[[#This Row],[考生编号]],[1]Sheet1!$C:$O,11,FALSE)</f>
        <v>80</v>
      </c>
      <c r="L181" s="7">
        <f>VLOOKUP(表1[[#This Row],[考生编号]],[1]Sheet1!$C:$O,12,FALSE)</f>
        <v>60</v>
      </c>
      <c r="M181" s="7">
        <f>VLOOKUP(表1[[#This Row],[考生编号]],[1]Sheet1!$C:$O,13,FALSE)</f>
        <v>106</v>
      </c>
      <c r="N181" s="7">
        <v>308</v>
      </c>
      <c r="O181" s="9">
        <v>42.667</v>
      </c>
      <c r="P181" s="9">
        <v>42.333</v>
      </c>
      <c r="Q181" s="9">
        <v>106.333</v>
      </c>
      <c r="R181" s="9">
        <f t="shared" si="10"/>
        <v>191.33</v>
      </c>
      <c r="S181" s="9">
        <f t="shared" si="11"/>
        <v>499.33</v>
      </c>
      <c r="T181" s="2" t="s">
        <v>22</v>
      </c>
      <c r="U181" s="2">
        <v>180</v>
      </c>
    </row>
    <row r="182" s="2" customFormat="1" hidden="1" customHeight="1" spans="2:21">
      <c r="B182" s="6" t="s">
        <v>381</v>
      </c>
      <c r="C182" s="7" t="s">
        <v>382</v>
      </c>
      <c r="D182" s="7" t="str">
        <f>VLOOKUP(表1[[#This Row],[考生编号]],[1]Sheet1!$C:$O,4,FALSE)</f>
        <v>男</v>
      </c>
      <c r="E182" s="7" t="str">
        <f>VLOOKUP(表1[[#This Row],[考生编号]],[1]Sheet1!$C:$O,5,FALSE)</f>
        <v>广东第二师范学院</v>
      </c>
      <c r="F182" s="7" t="str">
        <f>VLOOKUP(表1[[#This Row],[考生编号]],[1]Sheet1!$C:$O,6,FALSE)</f>
        <v>信息与计算科学</v>
      </c>
      <c r="G182" s="7" t="str">
        <f>VLOOKUP(表1[[#This Row],[考生编号]],[1]Sheet1!$C:$O,7,FALSE)</f>
        <v>202107</v>
      </c>
      <c r="H182" s="7" t="str">
        <f>VLOOKUP(表1[[#This Row],[考生编号]],[1]Sheet1!$C:$O,8,FALSE)</f>
        <v>13428278413</v>
      </c>
      <c r="I182" s="7" t="str">
        <f>VLOOKUP(表1[[#This Row],[考生编号]],[1]Sheet1!$C:$O,9,FALSE)</f>
        <v>2399269143@qq.com</v>
      </c>
      <c r="J182" s="7">
        <f>VLOOKUP(表1[[#This Row],[考生编号]],[1]Sheet1!$C:$O,10,FALSE)</f>
        <v>67</v>
      </c>
      <c r="K182" s="7">
        <f>VLOOKUP(表1[[#This Row],[考生编号]],[1]Sheet1!$C:$O,11,FALSE)</f>
        <v>96</v>
      </c>
      <c r="L182" s="7">
        <f>VLOOKUP(表1[[#This Row],[考生编号]],[1]Sheet1!$C:$O,12,FALSE)</f>
        <v>54</v>
      </c>
      <c r="M182" s="7">
        <f>VLOOKUP(表1[[#This Row],[考生编号]],[1]Sheet1!$C:$O,13,FALSE)</f>
        <v>106</v>
      </c>
      <c r="N182" s="7">
        <v>323</v>
      </c>
      <c r="O182" s="9">
        <v>38.667</v>
      </c>
      <c r="P182" s="9">
        <v>37</v>
      </c>
      <c r="Q182" s="9">
        <v>100.667</v>
      </c>
      <c r="R182" s="9">
        <f t="shared" si="10"/>
        <v>176.33</v>
      </c>
      <c r="S182" s="9">
        <f t="shared" si="11"/>
        <v>499.33</v>
      </c>
      <c r="T182" s="2" t="s">
        <v>22</v>
      </c>
      <c r="U182" s="2">
        <v>181</v>
      </c>
    </row>
    <row r="183" s="2" customFormat="1" hidden="1" customHeight="1" spans="2:21">
      <c r="B183" s="6" t="s">
        <v>383</v>
      </c>
      <c r="C183" s="7" t="s">
        <v>384</v>
      </c>
      <c r="D183" s="7" t="str">
        <f>VLOOKUP(表1[[#This Row],[考生编号]],[1]Sheet1!$C:$O,4,FALSE)</f>
        <v>男</v>
      </c>
      <c r="E183" s="7" t="str">
        <f>VLOOKUP(表1[[#This Row],[考生编号]],[1]Sheet1!$C:$O,5,FALSE)</f>
        <v>南华大学</v>
      </c>
      <c r="F183" s="7" t="str">
        <f>VLOOKUP(表1[[#This Row],[考生编号]],[1]Sheet1!$C:$O,6,FALSE)</f>
        <v>信息与计算科学</v>
      </c>
      <c r="G183" s="7" t="str">
        <f>VLOOKUP(表1[[#This Row],[考生编号]],[1]Sheet1!$C:$O,7,FALSE)</f>
        <v>202106</v>
      </c>
      <c r="H183" s="7" t="str">
        <f>VLOOKUP(表1[[#This Row],[考生编号]],[1]Sheet1!$C:$O,8,FALSE)</f>
        <v>18873900717</v>
      </c>
      <c r="I183" s="7" t="str">
        <f>VLOOKUP(表1[[#This Row],[考生编号]],[1]Sheet1!$C:$O,9,FALSE)</f>
        <v>2505640777@qq.com</v>
      </c>
      <c r="J183" s="7">
        <f>VLOOKUP(表1[[#This Row],[考生编号]],[1]Sheet1!$C:$O,10,FALSE)</f>
        <v>69</v>
      </c>
      <c r="K183" s="7">
        <f>VLOOKUP(表1[[#This Row],[考生编号]],[1]Sheet1!$C:$O,11,FALSE)</f>
        <v>90</v>
      </c>
      <c r="L183" s="7">
        <f>VLOOKUP(表1[[#This Row],[考生编号]],[1]Sheet1!$C:$O,12,FALSE)</f>
        <v>50</v>
      </c>
      <c r="M183" s="7">
        <f>VLOOKUP(表1[[#This Row],[考生编号]],[1]Sheet1!$C:$O,13,FALSE)</f>
        <v>93</v>
      </c>
      <c r="N183" s="7">
        <v>302</v>
      </c>
      <c r="O183" s="9">
        <v>45.667</v>
      </c>
      <c r="P183" s="9">
        <v>40</v>
      </c>
      <c r="Q183" s="9">
        <v>111.333</v>
      </c>
      <c r="R183" s="9">
        <f t="shared" si="10"/>
        <v>197</v>
      </c>
      <c r="S183" s="9">
        <f t="shared" si="11"/>
        <v>499</v>
      </c>
      <c r="T183" s="2" t="s">
        <v>22</v>
      </c>
      <c r="U183" s="2">
        <v>182</v>
      </c>
    </row>
    <row r="184" s="2" customFormat="1" hidden="1" customHeight="1" spans="2:21">
      <c r="B184" s="6" t="s">
        <v>385</v>
      </c>
      <c r="C184" s="7" t="s">
        <v>386</v>
      </c>
      <c r="D184" s="7" t="str">
        <f>VLOOKUP(表1[[#This Row],[考生编号]],[1]Sheet1!$C:$O,4,FALSE)</f>
        <v>女</v>
      </c>
      <c r="E184" s="7" t="str">
        <f>VLOOKUP(表1[[#This Row],[考生编号]],[1]Sheet1!$C:$O,5,FALSE)</f>
        <v>广州大学</v>
      </c>
      <c r="F184" s="7" t="str">
        <f>VLOOKUP(表1[[#This Row],[考生编号]],[1]Sheet1!$C:$O,6,FALSE)</f>
        <v>网络工程</v>
      </c>
      <c r="G184" s="7" t="str">
        <f>VLOOKUP(表1[[#This Row],[考生编号]],[1]Sheet1!$C:$O,7,FALSE)</f>
        <v>202107</v>
      </c>
      <c r="H184" s="7" t="str">
        <f>VLOOKUP(表1[[#This Row],[考生编号]],[1]Sheet1!$C:$O,8,FALSE)</f>
        <v>15625100141</v>
      </c>
      <c r="I184" s="7" t="str">
        <f>VLOOKUP(表1[[#This Row],[考生编号]],[1]Sheet1!$C:$O,9,FALSE)</f>
        <v>wangsihan927@163.com</v>
      </c>
      <c r="J184" s="7">
        <f>VLOOKUP(表1[[#This Row],[考生编号]],[1]Sheet1!$C:$O,10,FALSE)</f>
        <v>73</v>
      </c>
      <c r="K184" s="7">
        <f>VLOOKUP(表1[[#This Row],[考生编号]],[1]Sheet1!$C:$O,11,FALSE)</f>
        <v>81</v>
      </c>
      <c r="L184" s="7">
        <f>VLOOKUP(表1[[#This Row],[考生编号]],[1]Sheet1!$C:$O,12,FALSE)</f>
        <v>63</v>
      </c>
      <c r="M184" s="7">
        <f>VLOOKUP(表1[[#This Row],[考生编号]],[1]Sheet1!$C:$O,13,FALSE)</f>
        <v>87</v>
      </c>
      <c r="N184" s="7">
        <v>304</v>
      </c>
      <c r="O184" s="9">
        <v>45</v>
      </c>
      <c r="P184" s="9">
        <v>42.333</v>
      </c>
      <c r="Q184" s="9">
        <v>107.667</v>
      </c>
      <c r="R184" s="9">
        <f t="shared" si="10"/>
        <v>195</v>
      </c>
      <c r="S184" s="9">
        <f t="shared" si="11"/>
        <v>499</v>
      </c>
      <c r="T184" s="2" t="s">
        <v>22</v>
      </c>
      <c r="U184" s="2">
        <v>183</v>
      </c>
    </row>
    <row r="185" s="2" customFormat="1" hidden="1" customHeight="1" spans="2:21">
      <c r="B185" s="6" t="s">
        <v>387</v>
      </c>
      <c r="C185" s="7" t="s">
        <v>388</v>
      </c>
      <c r="D185" s="7" t="str">
        <f>VLOOKUP(表1[[#This Row],[考生编号]],[1]Sheet1!$C:$O,4,FALSE)</f>
        <v>男</v>
      </c>
      <c r="E185" s="7" t="str">
        <f>VLOOKUP(表1[[#This Row],[考生编号]],[1]Sheet1!$C:$O,5,FALSE)</f>
        <v>佛山科学技术学院</v>
      </c>
      <c r="F185" s="7" t="str">
        <f>VLOOKUP(表1[[#This Row],[考生编号]],[1]Sheet1!$C:$O,6,FALSE)</f>
        <v>环境工程</v>
      </c>
      <c r="G185" s="7" t="str">
        <f>VLOOKUP(表1[[#This Row],[考生编号]],[1]Sheet1!$C:$O,7,FALSE)</f>
        <v>202107</v>
      </c>
      <c r="H185" s="7" t="str">
        <f>VLOOKUP(表1[[#This Row],[考生编号]],[1]Sheet1!$C:$O,8,FALSE)</f>
        <v>13660725772</v>
      </c>
      <c r="I185" s="7" t="str">
        <f>VLOOKUP(表1[[#This Row],[考生编号]],[1]Sheet1!$C:$O,9,FALSE)</f>
        <v>869617801@qq.com</v>
      </c>
      <c r="J185" s="7">
        <f>VLOOKUP(表1[[#This Row],[考生编号]],[1]Sheet1!$C:$O,10,FALSE)</f>
        <v>77</v>
      </c>
      <c r="K185" s="7">
        <f>VLOOKUP(表1[[#This Row],[考生编号]],[1]Sheet1!$C:$O,11,FALSE)</f>
        <v>81</v>
      </c>
      <c r="L185" s="7">
        <f>VLOOKUP(表1[[#This Row],[考生编号]],[1]Sheet1!$C:$O,12,FALSE)</f>
        <v>59</v>
      </c>
      <c r="M185" s="7">
        <f>VLOOKUP(表1[[#This Row],[考生编号]],[1]Sheet1!$C:$O,13,FALSE)</f>
        <v>100</v>
      </c>
      <c r="N185" s="7">
        <v>317</v>
      </c>
      <c r="O185" s="9">
        <v>40.667</v>
      </c>
      <c r="P185" s="9">
        <v>39</v>
      </c>
      <c r="Q185" s="9">
        <v>102.333</v>
      </c>
      <c r="R185" s="9">
        <f t="shared" si="10"/>
        <v>182</v>
      </c>
      <c r="S185" s="9">
        <f t="shared" si="11"/>
        <v>499</v>
      </c>
      <c r="T185" s="2" t="s">
        <v>22</v>
      </c>
      <c r="U185" s="2">
        <v>184</v>
      </c>
    </row>
    <row r="186" s="2" customFormat="1" hidden="1" customHeight="1" spans="2:21">
      <c r="B186" s="6" t="s">
        <v>389</v>
      </c>
      <c r="C186" s="7" t="s">
        <v>390</v>
      </c>
      <c r="D186" s="7" t="str">
        <f>VLOOKUP(表1[[#This Row],[考生编号]],[1]Sheet1!$C:$O,4,FALSE)</f>
        <v>男</v>
      </c>
      <c r="E186" s="7" t="str">
        <f>VLOOKUP(表1[[#This Row],[考生编号]],[1]Sheet1!$C:$O,5,FALSE)</f>
        <v>河北工程大学</v>
      </c>
      <c r="F186" s="7" t="str">
        <f>VLOOKUP(表1[[#This Row],[考生编号]],[1]Sheet1!$C:$O,6,FALSE)</f>
        <v>软件工程</v>
      </c>
      <c r="G186" s="7" t="str">
        <f>VLOOKUP(表1[[#This Row],[考生编号]],[1]Sheet1!$C:$O,7,FALSE)</f>
        <v>202107</v>
      </c>
      <c r="H186" s="7" t="str">
        <f>VLOOKUP(表1[[#This Row],[考生编号]],[1]Sheet1!$C:$O,8,FALSE)</f>
        <v>17752905494</v>
      </c>
      <c r="I186" s="7" t="str">
        <f>VLOOKUP(表1[[#This Row],[考生编号]],[1]Sheet1!$C:$O,9,FALSE)</f>
        <v>794196807@qq.com</v>
      </c>
      <c r="J186" s="7">
        <f>VLOOKUP(表1[[#This Row],[考生编号]],[1]Sheet1!$C:$O,10,FALSE)</f>
        <v>64</v>
      </c>
      <c r="K186" s="7">
        <f>VLOOKUP(表1[[#This Row],[考生编号]],[1]Sheet1!$C:$O,11,FALSE)</f>
        <v>95</v>
      </c>
      <c r="L186" s="7">
        <f>VLOOKUP(表1[[#This Row],[考生编号]],[1]Sheet1!$C:$O,12,FALSE)</f>
        <v>60</v>
      </c>
      <c r="M186" s="7">
        <f>VLOOKUP(表1[[#This Row],[考生编号]],[1]Sheet1!$C:$O,13,FALSE)</f>
        <v>99</v>
      </c>
      <c r="N186" s="7">
        <v>318</v>
      </c>
      <c r="O186" s="9">
        <v>41.333</v>
      </c>
      <c r="P186" s="9">
        <v>39.333</v>
      </c>
      <c r="Q186" s="9">
        <v>100</v>
      </c>
      <c r="R186" s="9">
        <f t="shared" si="10"/>
        <v>180.67</v>
      </c>
      <c r="S186" s="9">
        <f t="shared" si="11"/>
        <v>498.67</v>
      </c>
      <c r="T186" s="2" t="s">
        <v>22</v>
      </c>
      <c r="U186" s="2">
        <v>185</v>
      </c>
    </row>
    <row r="187" s="2" customFormat="1" hidden="1" customHeight="1" spans="2:21">
      <c r="B187" s="6" t="s">
        <v>391</v>
      </c>
      <c r="C187" s="7" t="s">
        <v>392</v>
      </c>
      <c r="D187" s="7" t="str">
        <f>VLOOKUP(表1[[#This Row],[考生编号]],[1]Sheet1!$C:$O,4,FALSE)</f>
        <v>男</v>
      </c>
      <c r="E187" s="7" t="str">
        <f>VLOOKUP(表1[[#This Row],[考生编号]],[1]Sheet1!$C:$O,5,FALSE)</f>
        <v>深圳大学</v>
      </c>
      <c r="F187" s="7" t="str">
        <f>VLOOKUP(表1[[#This Row],[考生编号]],[1]Sheet1!$C:$O,6,FALSE)</f>
        <v>电子科学与技术</v>
      </c>
      <c r="G187" s="7" t="str">
        <f>VLOOKUP(表1[[#This Row],[考生编号]],[1]Sheet1!$C:$O,7,FALSE)</f>
        <v>202107</v>
      </c>
      <c r="H187" s="7" t="str">
        <f>VLOOKUP(表1[[#This Row],[考生编号]],[1]Sheet1!$C:$O,8,FALSE)</f>
        <v>13288316873</v>
      </c>
      <c r="I187" s="7" t="str">
        <f>VLOOKUP(表1[[#This Row],[考生编号]],[1]Sheet1!$C:$O,9,FALSE)</f>
        <v>963289843@qq.com</v>
      </c>
      <c r="J187" s="7">
        <f>VLOOKUP(表1[[#This Row],[考生编号]],[1]Sheet1!$C:$O,10,FALSE)</f>
        <v>75</v>
      </c>
      <c r="K187" s="7">
        <f>VLOOKUP(表1[[#This Row],[考生编号]],[1]Sheet1!$C:$O,11,FALSE)</f>
        <v>75</v>
      </c>
      <c r="L187" s="7">
        <f>VLOOKUP(表1[[#This Row],[考生编号]],[1]Sheet1!$C:$O,12,FALSE)</f>
        <v>69</v>
      </c>
      <c r="M187" s="7">
        <f>VLOOKUP(表1[[#This Row],[考生编号]],[1]Sheet1!$C:$O,13,FALSE)</f>
        <v>89</v>
      </c>
      <c r="N187" s="7">
        <v>308</v>
      </c>
      <c r="O187" s="9">
        <v>43</v>
      </c>
      <c r="P187" s="9">
        <v>43.667</v>
      </c>
      <c r="Q187" s="9">
        <v>103.333</v>
      </c>
      <c r="R187" s="9">
        <f t="shared" si="10"/>
        <v>190</v>
      </c>
      <c r="S187" s="9">
        <f t="shared" si="11"/>
        <v>498</v>
      </c>
      <c r="T187" s="2" t="s">
        <v>22</v>
      </c>
      <c r="U187" s="2">
        <v>186</v>
      </c>
    </row>
    <row r="188" s="2" customFormat="1" hidden="1" customHeight="1" spans="2:21">
      <c r="B188" s="6" t="s">
        <v>393</v>
      </c>
      <c r="C188" s="7" t="s">
        <v>394</v>
      </c>
      <c r="D188" s="7" t="str">
        <f>VLOOKUP(表1[[#This Row],[考生编号]],[1]Sheet1!$C:$O,4,FALSE)</f>
        <v>男</v>
      </c>
      <c r="E188" s="7" t="str">
        <f>VLOOKUP(表1[[#This Row],[考生编号]],[1]Sheet1!$C:$O,5,FALSE)</f>
        <v>武汉理工大学</v>
      </c>
      <c r="F188" s="7" t="str">
        <f>VLOOKUP(表1[[#This Row],[考生编号]],[1]Sheet1!$C:$O,6,FALSE)</f>
        <v>软件工程</v>
      </c>
      <c r="G188" s="7" t="str">
        <f>VLOOKUP(表1[[#This Row],[考生编号]],[1]Sheet1!$C:$O,7,FALSE)</f>
        <v>202107</v>
      </c>
      <c r="H188" s="7" t="str">
        <f>VLOOKUP(表1[[#This Row],[考生编号]],[1]Sheet1!$C:$O,8,FALSE)</f>
        <v>15707040485</v>
      </c>
      <c r="I188" s="7" t="str">
        <f>VLOOKUP(表1[[#This Row],[考生编号]],[1]Sheet1!$C:$O,9,FALSE)</f>
        <v>489334688@qq.com</v>
      </c>
      <c r="J188" s="7">
        <f>VLOOKUP(表1[[#This Row],[考生编号]],[1]Sheet1!$C:$O,10,FALSE)</f>
        <v>69</v>
      </c>
      <c r="K188" s="7">
        <f>VLOOKUP(表1[[#This Row],[考生编号]],[1]Sheet1!$C:$O,11,FALSE)</f>
        <v>99</v>
      </c>
      <c r="L188" s="7">
        <f>VLOOKUP(表1[[#This Row],[考生编号]],[1]Sheet1!$C:$O,12,FALSE)</f>
        <v>64</v>
      </c>
      <c r="M188" s="7">
        <f>VLOOKUP(表1[[#This Row],[考生编号]],[1]Sheet1!$C:$O,13,FALSE)</f>
        <v>83</v>
      </c>
      <c r="N188" s="7">
        <v>315</v>
      </c>
      <c r="O188" s="9">
        <v>42</v>
      </c>
      <c r="P188" s="9">
        <v>37</v>
      </c>
      <c r="Q188" s="9">
        <v>103.667</v>
      </c>
      <c r="R188" s="9">
        <f t="shared" si="10"/>
        <v>182.67</v>
      </c>
      <c r="S188" s="9">
        <f t="shared" si="11"/>
        <v>497.67</v>
      </c>
      <c r="T188" s="2" t="s">
        <v>22</v>
      </c>
      <c r="U188" s="2">
        <v>187</v>
      </c>
    </row>
    <row r="189" s="2" customFormat="1" hidden="1" customHeight="1" spans="2:21">
      <c r="B189" s="6" t="s">
        <v>395</v>
      </c>
      <c r="C189" s="7" t="s">
        <v>396</v>
      </c>
      <c r="D189" s="7" t="str">
        <f>VLOOKUP(表1[[#This Row],[考生编号]],[1]Sheet1!$C:$O,4,FALSE)</f>
        <v>男</v>
      </c>
      <c r="E189" s="7" t="str">
        <f>VLOOKUP(表1[[#This Row],[考生编号]],[1]Sheet1!$C:$O,5,FALSE)</f>
        <v>广东外语外贸大学</v>
      </c>
      <c r="F189" s="7" t="str">
        <f>VLOOKUP(表1[[#This Row],[考生编号]],[1]Sheet1!$C:$O,6,FALSE)</f>
        <v>金融工程</v>
      </c>
      <c r="G189" s="7" t="str">
        <f>VLOOKUP(表1[[#This Row],[考生编号]],[1]Sheet1!$C:$O,7,FALSE)</f>
        <v>202006</v>
      </c>
      <c r="H189" s="7" t="str">
        <f>VLOOKUP(表1[[#This Row],[考生编号]],[1]Sheet1!$C:$O,8,FALSE)</f>
        <v>13144764761</v>
      </c>
      <c r="I189" s="7" t="str">
        <f>VLOOKUP(表1[[#This Row],[考生编号]],[1]Sheet1!$C:$O,9,FALSE)</f>
        <v>747703584@qq.com</v>
      </c>
      <c r="J189" s="7">
        <f>VLOOKUP(表1[[#This Row],[考生编号]],[1]Sheet1!$C:$O,10,FALSE)</f>
        <v>83</v>
      </c>
      <c r="K189" s="7">
        <f>VLOOKUP(表1[[#This Row],[考生编号]],[1]Sheet1!$C:$O,11,FALSE)</f>
        <v>66</v>
      </c>
      <c r="L189" s="7">
        <f>VLOOKUP(表1[[#This Row],[考生编号]],[1]Sheet1!$C:$O,12,FALSE)</f>
        <v>73</v>
      </c>
      <c r="M189" s="7">
        <f>VLOOKUP(表1[[#This Row],[考生编号]],[1]Sheet1!$C:$O,13,FALSE)</f>
        <v>98</v>
      </c>
      <c r="N189" s="7">
        <v>320</v>
      </c>
      <c r="O189" s="9">
        <v>39.667</v>
      </c>
      <c r="P189" s="9">
        <v>42.667</v>
      </c>
      <c r="Q189" s="9">
        <v>95.333</v>
      </c>
      <c r="R189" s="9">
        <f t="shared" si="10"/>
        <v>177.67</v>
      </c>
      <c r="S189" s="9">
        <f t="shared" si="11"/>
        <v>497.67</v>
      </c>
      <c r="T189" s="2" t="s">
        <v>22</v>
      </c>
      <c r="U189" s="2">
        <v>188</v>
      </c>
    </row>
    <row r="190" s="2" customFormat="1" hidden="1" customHeight="1" spans="2:21">
      <c r="B190" s="6" t="s">
        <v>397</v>
      </c>
      <c r="C190" s="7" t="s">
        <v>398</v>
      </c>
      <c r="D190" s="7" t="str">
        <f>VLOOKUP(表1[[#This Row],[考生编号]],[1]Sheet1!$C:$O,4,FALSE)</f>
        <v>女</v>
      </c>
      <c r="E190" s="7" t="str">
        <f>VLOOKUP(表1[[#This Row],[考生编号]],[1]Sheet1!$C:$O,5,FALSE)</f>
        <v>河北经贸大学</v>
      </c>
      <c r="F190" s="7" t="str">
        <f>VLOOKUP(表1[[#This Row],[考生编号]],[1]Sheet1!$C:$O,6,FALSE)</f>
        <v>计算机科学与技术</v>
      </c>
      <c r="G190" s="7" t="str">
        <f>VLOOKUP(表1[[#This Row],[考生编号]],[1]Sheet1!$C:$O,7,FALSE)</f>
        <v>202107</v>
      </c>
      <c r="H190" s="7" t="str">
        <f>VLOOKUP(表1[[#This Row],[考生编号]],[1]Sheet1!$C:$O,8,FALSE)</f>
        <v>18931978475</v>
      </c>
      <c r="I190" s="7" t="str">
        <f>VLOOKUP(表1[[#This Row],[考生编号]],[1]Sheet1!$C:$O,9,FALSE)</f>
        <v>2213875894@qq.com</v>
      </c>
      <c r="J190" s="7">
        <f>VLOOKUP(表1[[#This Row],[考生编号]],[1]Sheet1!$C:$O,10,FALSE)</f>
        <v>74</v>
      </c>
      <c r="K190" s="7">
        <f>VLOOKUP(表1[[#This Row],[考生编号]],[1]Sheet1!$C:$O,11,FALSE)</f>
        <v>74</v>
      </c>
      <c r="L190" s="7">
        <f>VLOOKUP(表1[[#This Row],[考生编号]],[1]Sheet1!$C:$O,12,FALSE)</f>
        <v>65</v>
      </c>
      <c r="M190" s="7">
        <f>VLOOKUP(表1[[#This Row],[考生编号]],[1]Sheet1!$C:$O,13,FALSE)</f>
        <v>89</v>
      </c>
      <c r="N190" s="7">
        <v>302</v>
      </c>
      <c r="O190" s="9">
        <v>43.333</v>
      </c>
      <c r="P190" s="9">
        <v>43.333</v>
      </c>
      <c r="Q190" s="9">
        <v>108.667</v>
      </c>
      <c r="R190" s="9">
        <f t="shared" si="10"/>
        <v>195.33</v>
      </c>
      <c r="S190" s="9">
        <f t="shared" si="11"/>
        <v>497.33</v>
      </c>
      <c r="T190" s="2" t="s">
        <v>22</v>
      </c>
      <c r="U190" s="2">
        <v>189</v>
      </c>
    </row>
    <row r="191" s="2" customFormat="1" hidden="1" customHeight="1" spans="2:21">
      <c r="B191" s="6" t="s">
        <v>399</v>
      </c>
      <c r="C191" s="7" t="s">
        <v>400</v>
      </c>
      <c r="D191" s="7" t="str">
        <f>VLOOKUP(表1[[#This Row],[考生编号]],[1]Sheet1!$C:$O,4,FALSE)</f>
        <v>男</v>
      </c>
      <c r="E191" s="7" t="str">
        <f>VLOOKUP(表1[[#This Row],[考生编号]],[1]Sheet1!$C:$O,5,FALSE)</f>
        <v>江西理工大学</v>
      </c>
      <c r="F191" s="7" t="str">
        <f>VLOOKUP(表1[[#This Row],[考生编号]],[1]Sheet1!$C:$O,6,FALSE)</f>
        <v>网络工程</v>
      </c>
      <c r="G191" s="7" t="str">
        <f>VLOOKUP(表1[[#This Row],[考生编号]],[1]Sheet1!$C:$O,7,FALSE)</f>
        <v>202107</v>
      </c>
      <c r="H191" s="7" t="str">
        <f>VLOOKUP(表1[[#This Row],[考生编号]],[1]Sheet1!$C:$O,8,FALSE)</f>
        <v>13948884417</v>
      </c>
      <c r="I191" s="7" t="str">
        <f>VLOOKUP(表1[[#This Row],[考生编号]],[1]Sheet1!$C:$O,9,FALSE)</f>
        <v>1173864758@qq.com</v>
      </c>
      <c r="J191" s="7">
        <f>VLOOKUP(表1[[#This Row],[考生编号]],[1]Sheet1!$C:$O,10,FALSE)</f>
        <v>68</v>
      </c>
      <c r="K191" s="7">
        <f>VLOOKUP(表1[[#This Row],[考生编号]],[1]Sheet1!$C:$O,11,FALSE)</f>
        <v>94</v>
      </c>
      <c r="L191" s="7">
        <f>VLOOKUP(表1[[#This Row],[考生编号]],[1]Sheet1!$C:$O,12,FALSE)</f>
        <v>41</v>
      </c>
      <c r="M191" s="7">
        <f>VLOOKUP(表1[[#This Row],[考生编号]],[1]Sheet1!$C:$O,13,FALSE)</f>
        <v>99</v>
      </c>
      <c r="N191" s="7">
        <v>302</v>
      </c>
      <c r="O191" s="9">
        <v>42.333</v>
      </c>
      <c r="P191" s="9">
        <v>41.667</v>
      </c>
      <c r="Q191" s="9">
        <v>111</v>
      </c>
      <c r="R191" s="9">
        <f t="shared" si="10"/>
        <v>195</v>
      </c>
      <c r="S191" s="9">
        <f t="shared" si="11"/>
        <v>497</v>
      </c>
      <c r="T191" s="2" t="s">
        <v>22</v>
      </c>
      <c r="U191" s="2">
        <v>190</v>
      </c>
    </row>
    <row r="192" s="2" customFormat="1" hidden="1" customHeight="1" spans="2:21">
      <c r="B192" s="6" t="s">
        <v>401</v>
      </c>
      <c r="C192" s="7" t="s">
        <v>402</v>
      </c>
      <c r="D192" s="7" t="str">
        <f>VLOOKUP(表1[[#This Row],[考生编号]],[1]Sheet1!$C:$O,4,FALSE)</f>
        <v>男</v>
      </c>
      <c r="E192" s="7" t="str">
        <f>VLOOKUP(表1[[#This Row],[考生编号]],[1]Sheet1!$C:$O,5,FALSE)</f>
        <v>广东药科大学</v>
      </c>
      <c r="F192" s="7" t="str">
        <f>VLOOKUP(表1[[#This Row],[考生编号]],[1]Sheet1!$C:$O,6,FALSE)</f>
        <v>计算机科学与技术</v>
      </c>
      <c r="G192" s="7" t="str">
        <f>VLOOKUP(表1[[#This Row],[考生编号]],[1]Sheet1!$C:$O,7,FALSE)</f>
        <v>202006</v>
      </c>
      <c r="H192" s="7" t="str">
        <f>VLOOKUP(表1[[#This Row],[考生编号]],[1]Sheet1!$C:$O,8,FALSE)</f>
        <v>15989174885</v>
      </c>
      <c r="I192" s="7" t="str">
        <f>VLOOKUP(表1[[#This Row],[考生编号]],[1]Sheet1!$C:$O,9,FALSE)</f>
        <v>1019591719@qq.com</v>
      </c>
      <c r="J192" s="7">
        <f>VLOOKUP(表1[[#This Row],[考生编号]],[1]Sheet1!$C:$O,10,FALSE)</f>
        <v>73</v>
      </c>
      <c r="K192" s="7">
        <f>VLOOKUP(表1[[#This Row],[考生编号]],[1]Sheet1!$C:$O,11,FALSE)</f>
        <v>86</v>
      </c>
      <c r="L192" s="7">
        <f>VLOOKUP(表1[[#This Row],[考生编号]],[1]Sheet1!$C:$O,12,FALSE)</f>
        <v>60</v>
      </c>
      <c r="M192" s="7">
        <f>VLOOKUP(表1[[#This Row],[考生编号]],[1]Sheet1!$C:$O,13,FALSE)</f>
        <v>88</v>
      </c>
      <c r="N192" s="7">
        <v>307</v>
      </c>
      <c r="O192" s="9">
        <v>40.333</v>
      </c>
      <c r="P192" s="9">
        <v>44</v>
      </c>
      <c r="Q192" s="9">
        <v>105.333</v>
      </c>
      <c r="R192" s="9">
        <f t="shared" si="10"/>
        <v>189.67</v>
      </c>
      <c r="S192" s="9">
        <f t="shared" si="11"/>
        <v>496.67</v>
      </c>
      <c r="T192" s="2" t="s">
        <v>22</v>
      </c>
      <c r="U192" s="2">
        <v>191</v>
      </c>
    </row>
    <row r="193" s="2" customFormat="1" hidden="1" customHeight="1" spans="2:21">
      <c r="B193" s="6" t="s">
        <v>403</v>
      </c>
      <c r="C193" s="7" t="s">
        <v>404</v>
      </c>
      <c r="D193" s="7" t="str">
        <f>VLOOKUP(表1[[#This Row],[考生编号]],[1]Sheet1!$C:$O,4,FALSE)</f>
        <v>男</v>
      </c>
      <c r="E193" s="7" t="str">
        <f>VLOOKUP(表1[[#This Row],[考生编号]],[1]Sheet1!$C:$O,5,FALSE)</f>
        <v>华南农业大学</v>
      </c>
      <c r="F193" s="7" t="str">
        <f>VLOOKUP(表1[[#This Row],[考生编号]],[1]Sheet1!$C:$O,6,FALSE)</f>
        <v>计算机科学与技术</v>
      </c>
      <c r="G193" s="7" t="str">
        <f>VLOOKUP(表1[[#This Row],[考生编号]],[1]Sheet1!$C:$O,7,FALSE)</f>
        <v>202107</v>
      </c>
      <c r="H193" s="7" t="str">
        <f>VLOOKUP(表1[[#This Row],[考生编号]],[1]Sheet1!$C:$O,8,FALSE)</f>
        <v>13249217385</v>
      </c>
      <c r="I193" s="7" t="str">
        <f>VLOOKUP(表1[[#This Row],[考生编号]],[1]Sheet1!$C:$O,9,FALSE)</f>
        <v>609959398@qq.com</v>
      </c>
      <c r="J193" s="7">
        <f>VLOOKUP(表1[[#This Row],[考生编号]],[1]Sheet1!$C:$O,10,FALSE)</f>
        <v>68</v>
      </c>
      <c r="K193" s="7">
        <f>VLOOKUP(表1[[#This Row],[考生编号]],[1]Sheet1!$C:$O,11,FALSE)</f>
        <v>80</v>
      </c>
      <c r="L193" s="7">
        <f>VLOOKUP(表1[[#This Row],[考生编号]],[1]Sheet1!$C:$O,12,FALSE)</f>
        <v>55</v>
      </c>
      <c r="M193" s="7">
        <f>VLOOKUP(表1[[#This Row],[考生编号]],[1]Sheet1!$C:$O,13,FALSE)</f>
        <v>117</v>
      </c>
      <c r="N193" s="7">
        <v>320</v>
      </c>
      <c r="O193" s="9">
        <v>39.667</v>
      </c>
      <c r="P193" s="9">
        <v>39.667</v>
      </c>
      <c r="Q193" s="9">
        <v>97.333</v>
      </c>
      <c r="R193" s="9">
        <f t="shared" si="10"/>
        <v>176.67</v>
      </c>
      <c r="S193" s="9">
        <f t="shared" si="11"/>
        <v>496.67</v>
      </c>
      <c r="T193" s="2" t="s">
        <v>22</v>
      </c>
      <c r="U193" s="2">
        <v>192</v>
      </c>
    </row>
    <row r="194" s="2" customFormat="1" hidden="1" customHeight="1" spans="2:21">
      <c r="B194" s="6" t="s">
        <v>405</v>
      </c>
      <c r="C194" s="7" t="s">
        <v>406</v>
      </c>
      <c r="D194" s="7" t="str">
        <f>VLOOKUP(表1[[#This Row],[考生编号]],[1]Sheet1!$C:$O,4,FALSE)</f>
        <v>男</v>
      </c>
      <c r="E194" s="7" t="str">
        <f>VLOOKUP(表1[[#This Row],[考生编号]],[1]Sheet1!$C:$O,5,FALSE)</f>
        <v>海南师范大学</v>
      </c>
      <c r="F194" s="7" t="str">
        <f>VLOOKUP(表1[[#This Row],[考生编号]],[1]Sheet1!$C:$O,6,FALSE)</f>
        <v>信息与计算科学</v>
      </c>
      <c r="G194" s="7" t="str">
        <f>VLOOKUP(表1[[#This Row],[考生编号]],[1]Sheet1!$C:$O,7,FALSE)</f>
        <v>202107</v>
      </c>
      <c r="H194" s="7" t="str">
        <f>VLOOKUP(表1[[#This Row],[考生编号]],[1]Sheet1!$C:$O,8,FALSE)</f>
        <v>18356800813</v>
      </c>
      <c r="I194" s="7" t="str">
        <f>VLOOKUP(表1[[#This Row],[考生编号]],[1]Sheet1!$C:$O,9,FALSE)</f>
        <v>904044345@qq.com</v>
      </c>
      <c r="J194" s="7">
        <f>VLOOKUP(表1[[#This Row],[考生编号]],[1]Sheet1!$C:$O,10,FALSE)</f>
        <v>73</v>
      </c>
      <c r="K194" s="7">
        <f>VLOOKUP(表1[[#This Row],[考生编号]],[1]Sheet1!$C:$O,11,FALSE)</f>
        <v>82</v>
      </c>
      <c r="L194" s="7">
        <f>VLOOKUP(表1[[#This Row],[考生编号]],[1]Sheet1!$C:$O,12,FALSE)</f>
        <v>51</v>
      </c>
      <c r="M194" s="7">
        <f>VLOOKUP(表1[[#This Row],[考生编号]],[1]Sheet1!$C:$O,13,FALSE)</f>
        <v>114</v>
      </c>
      <c r="N194" s="7">
        <v>320</v>
      </c>
      <c r="O194" s="9">
        <v>41</v>
      </c>
      <c r="P194" s="9">
        <v>35</v>
      </c>
      <c r="Q194" s="9">
        <v>100.667</v>
      </c>
      <c r="R194" s="9">
        <f t="shared" ref="R194:R200" si="12">ROUND(O194+P194+Q194,2)</f>
        <v>176.67</v>
      </c>
      <c r="S194" s="9">
        <f t="shared" ref="S194:S200" si="13">N194+R194</f>
        <v>496.67</v>
      </c>
      <c r="T194" s="2" t="s">
        <v>22</v>
      </c>
      <c r="U194" s="2">
        <v>193</v>
      </c>
    </row>
    <row r="195" s="2" customFormat="1" hidden="1" customHeight="1" spans="2:21">
      <c r="B195" s="6" t="s">
        <v>407</v>
      </c>
      <c r="C195" s="7" t="s">
        <v>408</v>
      </c>
      <c r="D195" s="7" t="str">
        <f>VLOOKUP(表1[[#This Row],[考生编号]],[1]Sheet1!$C:$O,4,FALSE)</f>
        <v>男</v>
      </c>
      <c r="E195" s="7" t="str">
        <f>VLOOKUP(表1[[#This Row],[考生编号]],[1]Sheet1!$C:$O,5,FALSE)</f>
        <v>广东金融学院</v>
      </c>
      <c r="F195" s="7" t="str">
        <f>VLOOKUP(表1[[#This Row],[考生编号]],[1]Sheet1!$C:$O,6,FALSE)</f>
        <v>信息管理与信息系统</v>
      </c>
      <c r="G195" s="7" t="str">
        <f>VLOOKUP(表1[[#This Row],[考生编号]],[1]Sheet1!$C:$O,7,FALSE)</f>
        <v>202107</v>
      </c>
      <c r="H195" s="7" t="str">
        <f>VLOOKUP(表1[[#This Row],[考生编号]],[1]Sheet1!$C:$O,8,FALSE)</f>
        <v>13060844512</v>
      </c>
      <c r="I195" s="7" t="str">
        <f>VLOOKUP(表1[[#This Row],[考生编号]],[1]Sheet1!$C:$O,9,FALSE)</f>
        <v>1093805529@qq.com</v>
      </c>
      <c r="J195" s="7">
        <f>VLOOKUP(表1[[#This Row],[考生编号]],[1]Sheet1!$C:$O,10,FALSE)</f>
        <v>76</v>
      </c>
      <c r="K195" s="7">
        <f>VLOOKUP(表1[[#This Row],[考生编号]],[1]Sheet1!$C:$O,11,FALSE)</f>
        <v>90</v>
      </c>
      <c r="L195" s="7">
        <f>VLOOKUP(表1[[#This Row],[考生编号]],[1]Sheet1!$C:$O,12,FALSE)</f>
        <v>47</v>
      </c>
      <c r="M195" s="7">
        <f>VLOOKUP(表1[[#This Row],[考生编号]],[1]Sheet1!$C:$O,13,FALSE)</f>
        <v>104</v>
      </c>
      <c r="N195" s="7">
        <v>317</v>
      </c>
      <c r="O195" s="9">
        <v>43.667</v>
      </c>
      <c r="P195" s="9">
        <v>36.667</v>
      </c>
      <c r="Q195" s="9">
        <v>99</v>
      </c>
      <c r="R195" s="9">
        <f t="shared" si="12"/>
        <v>179.33</v>
      </c>
      <c r="S195" s="9">
        <f t="shared" si="13"/>
        <v>496.33</v>
      </c>
      <c r="T195" s="2" t="s">
        <v>22</v>
      </c>
      <c r="U195" s="2">
        <v>194</v>
      </c>
    </row>
    <row r="196" s="2" customFormat="1" hidden="1" customHeight="1" spans="2:21">
      <c r="B196" s="6" t="s">
        <v>409</v>
      </c>
      <c r="C196" s="7" t="s">
        <v>410</v>
      </c>
      <c r="D196" s="7" t="str">
        <f>VLOOKUP(表1[[#This Row],[考生编号]],[1]Sheet1!$C:$O,4,FALSE)</f>
        <v>男</v>
      </c>
      <c r="E196" s="7" t="str">
        <f>VLOOKUP(表1[[#This Row],[考生编号]],[1]Sheet1!$C:$O,5,FALSE)</f>
        <v>华侨大学</v>
      </c>
      <c r="F196" s="7" t="str">
        <f>VLOOKUP(表1[[#This Row],[考生编号]],[1]Sheet1!$C:$O,6,FALSE)</f>
        <v>物联网工程</v>
      </c>
      <c r="G196" s="7" t="str">
        <f>VLOOKUP(表1[[#This Row],[考生编号]],[1]Sheet1!$C:$O,7,FALSE)</f>
        <v>201906</v>
      </c>
      <c r="H196" s="7" t="str">
        <f>VLOOKUP(表1[[#This Row],[考生编号]],[1]Sheet1!$C:$O,8,FALSE)</f>
        <v>13392872138</v>
      </c>
      <c r="I196" s="7" t="str">
        <f>VLOOKUP(表1[[#This Row],[考生编号]],[1]Sheet1!$C:$O,9,FALSE)</f>
        <v>596356189@qq.com</v>
      </c>
      <c r="J196" s="7">
        <f>VLOOKUP(表1[[#This Row],[考生编号]],[1]Sheet1!$C:$O,10,FALSE)</f>
        <v>65</v>
      </c>
      <c r="K196" s="7">
        <f>VLOOKUP(表1[[#This Row],[考生编号]],[1]Sheet1!$C:$O,11,FALSE)</f>
        <v>86</v>
      </c>
      <c r="L196" s="7">
        <f>VLOOKUP(表1[[#This Row],[考生编号]],[1]Sheet1!$C:$O,12,FALSE)</f>
        <v>67</v>
      </c>
      <c r="M196" s="7">
        <f>VLOOKUP(表1[[#This Row],[考生编号]],[1]Sheet1!$C:$O,13,FALSE)</f>
        <v>78</v>
      </c>
      <c r="N196" s="7">
        <v>296</v>
      </c>
      <c r="O196" s="9">
        <v>43.333</v>
      </c>
      <c r="P196" s="9">
        <v>46</v>
      </c>
      <c r="Q196" s="9">
        <v>110.667</v>
      </c>
      <c r="R196" s="9">
        <f t="shared" si="12"/>
        <v>200</v>
      </c>
      <c r="S196" s="9">
        <f t="shared" si="13"/>
        <v>496</v>
      </c>
      <c r="T196" s="2" t="s">
        <v>22</v>
      </c>
      <c r="U196" s="2">
        <v>195</v>
      </c>
    </row>
    <row r="197" s="2" customFormat="1" hidden="1" customHeight="1" spans="2:21">
      <c r="B197" s="6" t="s">
        <v>411</v>
      </c>
      <c r="C197" s="7" t="s">
        <v>412</v>
      </c>
      <c r="D197" s="7" t="str">
        <f>VLOOKUP(表1[[#This Row],[考生编号]],[1]Sheet1!$C:$O,4,FALSE)</f>
        <v>男</v>
      </c>
      <c r="E197" s="7" t="str">
        <f>VLOOKUP(表1[[#This Row],[考生编号]],[1]Sheet1!$C:$O,5,FALSE)</f>
        <v>广东工业大学</v>
      </c>
      <c r="F197" s="7" t="str">
        <f>VLOOKUP(表1[[#This Row],[考生编号]],[1]Sheet1!$C:$O,6,FALSE)</f>
        <v>数字媒体技术</v>
      </c>
      <c r="G197" s="7" t="str">
        <f>VLOOKUP(表1[[#This Row],[考生编号]],[1]Sheet1!$C:$O,7,FALSE)</f>
        <v>202006</v>
      </c>
      <c r="H197" s="7" t="str">
        <f>VLOOKUP(表1[[#This Row],[考生编号]],[1]Sheet1!$C:$O,8,FALSE)</f>
        <v>13178717821</v>
      </c>
      <c r="I197" s="7" t="str">
        <f>VLOOKUP(表1[[#This Row],[考生编号]],[1]Sheet1!$C:$O,9,FALSE)</f>
        <v>470001984@qq.com</v>
      </c>
      <c r="J197" s="7">
        <f>VLOOKUP(表1[[#This Row],[考生编号]],[1]Sheet1!$C:$O,10,FALSE)</f>
        <v>71</v>
      </c>
      <c r="K197" s="7">
        <f>VLOOKUP(表1[[#This Row],[考生编号]],[1]Sheet1!$C:$O,11,FALSE)</f>
        <v>69</v>
      </c>
      <c r="L197" s="7">
        <f>VLOOKUP(表1[[#This Row],[考生编号]],[1]Sheet1!$C:$O,12,FALSE)</f>
        <v>50</v>
      </c>
      <c r="M197" s="7">
        <f>VLOOKUP(表1[[#This Row],[考生编号]],[1]Sheet1!$C:$O,13,FALSE)</f>
        <v>110</v>
      </c>
      <c r="N197" s="7">
        <v>300</v>
      </c>
      <c r="O197" s="9">
        <v>46.333</v>
      </c>
      <c r="P197" s="9">
        <v>43.667</v>
      </c>
      <c r="Q197" s="9">
        <v>105.667</v>
      </c>
      <c r="R197" s="9">
        <f t="shared" si="12"/>
        <v>195.67</v>
      </c>
      <c r="S197" s="9">
        <f t="shared" si="13"/>
        <v>495.67</v>
      </c>
      <c r="T197" s="2" t="s">
        <v>22</v>
      </c>
      <c r="U197" s="2">
        <v>196</v>
      </c>
    </row>
    <row r="198" s="2" customFormat="1" hidden="1" customHeight="1" spans="2:21">
      <c r="B198" s="6" t="s">
        <v>413</v>
      </c>
      <c r="C198" s="7" t="s">
        <v>414</v>
      </c>
      <c r="D198" s="7" t="str">
        <f>VLOOKUP(表1[[#This Row],[考生编号]],[1]Sheet1!$C:$O,4,FALSE)</f>
        <v>男</v>
      </c>
      <c r="E198" s="7" t="str">
        <f>VLOOKUP(表1[[#This Row],[考生编号]],[1]Sheet1!$C:$O,5,FALSE)</f>
        <v>西安邮电大学</v>
      </c>
      <c r="F198" s="7" t="str">
        <f>VLOOKUP(表1[[#This Row],[考生编号]],[1]Sheet1!$C:$O,6,FALSE)</f>
        <v>通信工程</v>
      </c>
      <c r="G198" s="7" t="str">
        <f>VLOOKUP(表1[[#This Row],[考生编号]],[1]Sheet1!$C:$O,7,FALSE)</f>
        <v>202007</v>
      </c>
      <c r="H198" s="7" t="str">
        <f>VLOOKUP(表1[[#This Row],[考生编号]],[1]Sheet1!$C:$O,8,FALSE)</f>
        <v>16670948132</v>
      </c>
      <c r="I198" s="7" t="str">
        <f>VLOOKUP(表1[[#This Row],[考生编号]],[1]Sheet1!$C:$O,9,FALSE)</f>
        <v>1582767606@qq.com</v>
      </c>
      <c r="J198" s="7">
        <f>VLOOKUP(表1[[#This Row],[考生编号]],[1]Sheet1!$C:$O,10,FALSE)</f>
        <v>72</v>
      </c>
      <c r="K198" s="7">
        <f>VLOOKUP(表1[[#This Row],[考生编号]],[1]Sheet1!$C:$O,11,FALSE)</f>
        <v>79</v>
      </c>
      <c r="L198" s="7">
        <f>VLOOKUP(表1[[#This Row],[考生编号]],[1]Sheet1!$C:$O,12,FALSE)</f>
        <v>58</v>
      </c>
      <c r="M198" s="7">
        <f>VLOOKUP(表1[[#This Row],[考生编号]],[1]Sheet1!$C:$O,13,FALSE)</f>
        <v>108</v>
      </c>
      <c r="N198" s="7">
        <v>317</v>
      </c>
      <c r="O198" s="9">
        <v>40</v>
      </c>
      <c r="P198" s="9">
        <v>38.333</v>
      </c>
      <c r="Q198" s="9">
        <v>100</v>
      </c>
      <c r="R198" s="9">
        <f t="shared" si="12"/>
        <v>178.33</v>
      </c>
      <c r="S198" s="9">
        <f t="shared" si="13"/>
        <v>495.33</v>
      </c>
      <c r="T198" s="2" t="s">
        <v>22</v>
      </c>
      <c r="U198" s="2">
        <v>197</v>
      </c>
    </row>
    <row r="199" s="2" customFormat="1" hidden="1" customHeight="1" spans="2:21">
      <c r="B199" s="6" t="s">
        <v>415</v>
      </c>
      <c r="C199" s="7" t="s">
        <v>416</v>
      </c>
      <c r="D199" s="7" t="str">
        <f>VLOOKUP(表1[[#This Row],[考生编号]],[1]Sheet1!$C:$O,4,FALSE)</f>
        <v>女</v>
      </c>
      <c r="E199" s="7" t="str">
        <f>VLOOKUP(表1[[#This Row],[考生编号]],[1]Sheet1!$C:$O,5,FALSE)</f>
        <v>重庆交通大学</v>
      </c>
      <c r="F199" s="7" t="str">
        <f>VLOOKUP(表1[[#This Row],[考生编号]],[1]Sheet1!$C:$O,6,FALSE)</f>
        <v>信息与计算科学</v>
      </c>
      <c r="G199" s="7" t="str">
        <f>VLOOKUP(表1[[#This Row],[考生编号]],[1]Sheet1!$C:$O,7,FALSE)</f>
        <v>202107</v>
      </c>
      <c r="H199" s="7" t="str">
        <f>VLOOKUP(表1[[#This Row],[考生编号]],[1]Sheet1!$C:$O,8,FALSE)</f>
        <v>18278510753</v>
      </c>
      <c r="I199" s="7" t="str">
        <f>VLOOKUP(表1[[#This Row],[考生编号]],[1]Sheet1!$C:$O,9,FALSE)</f>
        <v>745527317@qq.com</v>
      </c>
      <c r="J199" s="7">
        <f>VLOOKUP(表1[[#This Row],[考生编号]],[1]Sheet1!$C:$O,10,FALSE)</f>
        <v>65</v>
      </c>
      <c r="K199" s="7">
        <f>VLOOKUP(表1[[#This Row],[考生编号]],[1]Sheet1!$C:$O,11,FALSE)</f>
        <v>84</v>
      </c>
      <c r="L199" s="7">
        <f>VLOOKUP(表1[[#This Row],[考生编号]],[1]Sheet1!$C:$O,12,FALSE)</f>
        <v>62</v>
      </c>
      <c r="M199" s="7">
        <f>VLOOKUP(表1[[#This Row],[考生编号]],[1]Sheet1!$C:$O,13,FALSE)</f>
        <v>97</v>
      </c>
      <c r="N199" s="7">
        <v>308</v>
      </c>
      <c r="O199" s="9">
        <v>41.667</v>
      </c>
      <c r="P199" s="9">
        <v>41.333</v>
      </c>
      <c r="Q199" s="9">
        <v>104</v>
      </c>
      <c r="R199" s="9">
        <f t="shared" si="12"/>
        <v>187</v>
      </c>
      <c r="S199" s="9">
        <f t="shared" si="13"/>
        <v>495</v>
      </c>
      <c r="T199" s="2" t="s">
        <v>22</v>
      </c>
      <c r="U199" s="2">
        <v>198</v>
      </c>
    </row>
    <row r="200" s="2" customFormat="1" hidden="1" customHeight="1" spans="2:21">
      <c r="B200" s="6" t="s">
        <v>417</v>
      </c>
      <c r="C200" s="7" t="s">
        <v>418</v>
      </c>
      <c r="D200" s="7" t="str">
        <f>VLOOKUP(表1[[#This Row],[考生编号]],[1]Sheet1!$C:$O,4,FALSE)</f>
        <v>男</v>
      </c>
      <c r="E200" s="7" t="str">
        <f>VLOOKUP(表1[[#This Row],[考生编号]],[1]Sheet1!$C:$O,5,FALSE)</f>
        <v>嘉应学院</v>
      </c>
      <c r="F200" s="7" t="str">
        <f>VLOOKUP(表1[[#This Row],[考生编号]],[1]Sheet1!$C:$O,6,FALSE)</f>
        <v>计算机科学与技术</v>
      </c>
      <c r="G200" s="7" t="str">
        <f>VLOOKUP(表1[[#This Row],[考生编号]],[1]Sheet1!$C:$O,7,FALSE)</f>
        <v>202106</v>
      </c>
      <c r="H200" s="7" t="str">
        <f>VLOOKUP(表1[[#This Row],[考生编号]],[1]Sheet1!$C:$O,8,FALSE)</f>
        <v>13172660987</v>
      </c>
      <c r="I200" s="7" t="str">
        <f>VLOOKUP(表1[[#This Row],[考生编号]],[1]Sheet1!$C:$O,9,FALSE)</f>
        <v>919338982@qq.com</v>
      </c>
      <c r="J200" s="7">
        <f>VLOOKUP(表1[[#This Row],[考生编号]],[1]Sheet1!$C:$O,10,FALSE)</f>
        <v>73</v>
      </c>
      <c r="K200" s="7">
        <f>VLOOKUP(表1[[#This Row],[考生编号]],[1]Sheet1!$C:$O,11,FALSE)</f>
        <v>89</v>
      </c>
      <c r="L200" s="7">
        <f>VLOOKUP(表1[[#This Row],[考生编号]],[1]Sheet1!$C:$O,12,FALSE)</f>
        <v>49</v>
      </c>
      <c r="M200" s="7">
        <f>VLOOKUP(表1[[#This Row],[考生编号]],[1]Sheet1!$C:$O,13,FALSE)</f>
        <v>101</v>
      </c>
      <c r="N200" s="7">
        <v>312</v>
      </c>
      <c r="O200" s="9">
        <v>38</v>
      </c>
      <c r="P200" s="9">
        <v>42</v>
      </c>
      <c r="Q200" s="9">
        <v>102.667</v>
      </c>
      <c r="R200" s="9">
        <f t="shared" si="12"/>
        <v>182.67</v>
      </c>
      <c r="S200" s="9">
        <f t="shared" si="13"/>
        <v>494.67</v>
      </c>
      <c r="T200" s="2" t="s">
        <v>22</v>
      </c>
      <c r="U200" s="2">
        <v>199</v>
      </c>
    </row>
    <row r="201" s="2" customFormat="1" hidden="1" customHeight="1" spans="2:21">
      <c r="B201" s="6" t="s">
        <v>419</v>
      </c>
      <c r="C201" s="7" t="s">
        <v>420</v>
      </c>
      <c r="D201" s="7" t="str">
        <f>VLOOKUP(表1[[#This Row],[考生编号]],[1]Sheet1!$C:$O,4,FALSE)</f>
        <v>男</v>
      </c>
      <c r="E201" s="7" t="str">
        <f>VLOOKUP(表1[[#This Row],[考生编号]],[1]Sheet1!$C:$O,5,FALSE)</f>
        <v>深圳大学</v>
      </c>
      <c r="F201" s="7" t="str">
        <f>VLOOKUP(表1[[#This Row],[考生编号]],[1]Sheet1!$C:$O,6,FALSE)</f>
        <v>电子信息工程</v>
      </c>
      <c r="G201" s="7" t="str">
        <f>VLOOKUP(表1[[#This Row],[考生编号]],[1]Sheet1!$C:$O,7,FALSE)</f>
        <v>202107</v>
      </c>
      <c r="H201" s="7" t="str">
        <f>VLOOKUP(表1[[#This Row],[考生编号]],[1]Sheet1!$C:$O,8,FALSE)</f>
        <v>15726841786</v>
      </c>
      <c r="I201" s="7" t="str">
        <f>VLOOKUP(表1[[#This Row],[考生编号]],[1]Sheet1!$C:$O,9,FALSE)</f>
        <v>1098984191@qq.com</v>
      </c>
      <c r="J201" s="7">
        <f>VLOOKUP(表1[[#This Row],[考生编号]],[1]Sheet1!$C:$O,10,FALSE)</f>
        <v>61</v>
      </c>
      <c r="K201" s="7">
        <f>VLOOKUP(表1[[#This Row],[考生编号]],[1]Sheet1!$C:$O,11,FALSE)</f>
        <v>106</v>
      </c>
      <c r="L201" s="7">
        <f>VLOOKUP(表1[[#This Row],[考生编号]],[1]Sheet1!$C:$O,12,FALSE)</f>
        <v>56</v>
      </c>
      <c r="M201" s="7">
        <f>VLOOKUP(表1[[#This Row],[考生编号]],[1]Sheet1!$C:$O,13,FALSE)</f>
        <v>103</v>
      </c>
      <c r="N201" s="7">
        <v>326</v>
      </c>
      <c r="O201" s="9">
        <v>37.333</v>
      </c>
      <c r="P201" s="9">
        <v>35</v>
      </c>
      <c r="Q201" s="9">
        <v>96.333</v>
      </c>
      <c r="R201" s="9">
        <f t="shared" ref="R201:R205" si="14">ROUND(O201+P201+Q201,2)</f>
        <v>168.67</v>
      </c>
      <c r="S201" s="9">
        <f t="shared" ref="S201:S205" si="15">N201+R201</f>
        <v>494.67</v>
      </c>
      <c r="T201" s="2" t="s">
        <v>22</v>
      </c>
      <c r="U201" s="2">
        <v>200</v>
      </c>
    </row>
    <row r="202" s="2" customFormat="1" hidden="1" customHeight="1" spans="2:21">
      <c r="B202" s="6" t="s">
        <v>421</v>
      </c>
      <c r="C202" s="7" t="s">
        <v>422</v>
      </c>
      <c r="D202" s="7" t="str">
        <f>VLOOKUP(表1[[#This Row],[考生编号]],[1]Sheet1!$C:$O,4,FALSE)</f>
        <v>男</v>
      </c>
      <c r="E202" s="7" t="str">
        <f>VLOOKUP(表1[[#This Row],[考生编号]],[1]Sheet1!$C:$O,5,FALSE)</f>
        <v>华侨大学</v>
      </c>
      <c r="F202" s="7" t="str">
        <f>VLOOKUP(表1[[#This Row],[考生编号]],[1]Sheet1!$C:$O,6,FALSE)</f>
        <v>计算机科学与技术</v>
      </c>
      <c r="G202" s="7" t="str">
        <f>VLOOKUP(表1[[#This Row],[考生编号]],[1]Sheet1!$C:$O,7,FALSE)</f>
        <v>202107</v>
      </c>
      <c r="H202" s="7" t="str">
        <f>VLOOKUP(表1[[#This Row],[考生编号]],[1]Sheet1!$C:$O,8,FALSE)</f>
        <v>15953364306</v>
      </c>
      <c r="I202" s="7" t="str">
        <f>VLOOKUP(表1[[#This Row],[考生编号]],[1]Sheet1!$C:$O,9,FALSE)</f>
        <v>305117155@qq.com</v>
      </c>
      <c r="J202" s="7">
        <f>VLOOKUP(表1[[#This Row],[考生编号]],[1]Sheet1!$C:$O,10,FALSE)</f>
        <v>66</v>
      </c>
      <c r="K202" s="7">
        <f>VLOOKUP(表1[[#This Row],[考生编号]],[1]Sheet1!$C:$O,11,FALSE)</f>
        <v>85</v>
      </c>
      <c r="L202" s="7">
        <f>VLOOKUP(表1[[#This Row],[考生编号]],[1]Sheet1!$C:$O,12,FALSE)</f>
        <v>52</v>
      </c>
      <c r="M202" s="7">
        <f>VLOOKUP(表1[[#This Row],[考生编号]],[1]Sheet1!$C:$O,13,FALSE)</f>
        <v>104</v>
      </c>
      <c r="N202" s="7">
        <v>307</v>
      </c>
      <c r="O202" s="9">
        <v>43.667</v>
      </c>
      <c r="P202" s="9">
        <v>39.667</v>
      </c>
      <c r="Q202" s="9">
        <v>104</v>
      </c>
      <c r="R202" s="9">
        <f t="shared" si="14"/>
        <v>187.33</v>
      </c>
      <c r="S202" s="9">
        <f t="shared" si="15"/>
        <v>494.33</v>
      </c>
      <c r="T202" s="2" t="s">
        <v>22</v>
      </c>
      <c r="U202" s="2">
        <v>201</v>
      </c>
    </row>
    <row r="203" s="2" customFormat="1" hidden="1" customHeight="1" spans="2:21">
      <c r="B203" s="6" t="s">
        <v>423</v>
      </c>
      <c r="C203" s="7" t="s">
        <v>424</v>
      </c>
      <c r="D203" s="7" t="str">
        <f>VLOOKUP(表1[[#This Row],[考生编号]],[1]Sheet1!$C:$O,4,FALSE)</f>
        <v>男</v>
      </c>
      <c r="E203" s="7" t="str">
        <f>VLOOKUP(表1[[#This Row],[考生编号]],[1]Sheet1!$C:$O,5,FALSE)</f>
        <v>深圳大学</v>
      </c>
      <c r="F203" s="7" t="str">
        <f>VLOOKUP(表1[[#This Row],[考生编号]],[1]Sheet1!$C:$O,6,FALSE)</f>
        <v>电子科学与技术</v>
      </c>
      <c r="G203" s="7" t="str">
        <f>VLOOKUP(表1[[#This Row],[考生编号]],[1]Sheet1!$C:$O,7,FALSE)</f>
        <v>202107</v>
      </c>
      <c r="H203" s="7" t="str">
        <f>VLOOKUP(表1[[#This Row],[考生编号]],[1]Sheet1!$C:$O,8,FALSE)</f>
        <v>15889660579</v>
      </c>
      <c r="I203" s="7" t="str">
        <f>VLOOKUP(表1[[#This Row],[考生编号]],[1]Sheet1!$C:$O,9,FALSE)</f>
        <v>1256136325@qq.com</v>
      </c>
      <c r="J203" s="7">
        <f>VLOOKUP(表1[[#This Row],[考生编号]],[1]Sheet1!$C:$O,10,FALSE)</f>
        <v>78</v>
      </c>
      <c r="K203" s="7">
        <f>VLOOKUP(表1[[#This Row],[考生编号]],[1]Sheet1!$C:$O,11,FALSE)</f>
        <v>77</v>
      </c>
      <c r="L203" s="7">
        <f>VLOOKUP(表1[[#This Row],[考生编号]],[1]Sheet1!$C:$O,12,FALSE)</f>
        <v>62</v>
      </c>
      <c r="M203" s="7">
        <f>VLOOKUP(表1[[#This Row],[考生编号]],[1]Sheet1!$C:$O,13,FALSE)</f>
        <v>83</v>
      </c>
      <c r="N203" s="7">
        <v>300</v>
      </c>
      <c r="O203" s="9">
        <v>42.333</v>
      </c>
      <c r="P203" s="9">
        <v>44.333</v>
      </c>
      <c r="Q203" s="9">
        <v>107.333</v>
      </c>
      <c r="R203" s="9">
        <f t="shared" si="14"/>
        <v>194</v>
      </c>
      <c r="S203" s="9">
        <f t="shared" si="15"/>
        <v>494</v>
      </c>
      <c r="T203" s="2" t="s">
        <v>22</v>
      </c>
      <c r="U203" s="2">
        <v>202</v>
      </c>
    </row>
    <row r="204" s="2" customFormat="1" hidden="1" customHeight="1" spans="2:21">
      <c r="B204" s="6" t="s">
        <v>425</v>
      </c>
      <c r="C204" s="7" t="s">
        <v>426</v>
      </c>
      <c r="D204" s="7" t="str">
        <f>VLOOKUP(表1[[#This Row],[考生编号]],[1]Sheet1!$C:$O,4,FALSE)</f>
        <v>男</v>
      </c>
      <c r="E204" s="7" t="str">
        <f>VLOOKUP(表1[[#This Row],[考生编号]],[1]Sheet1!$C:$O,5,FALSE)</f>
        <v>广东工业大学</v>
      </c>
      <c r="F204" s="7" t="str">
        <f>VLOOKUP(表1[[#This Row],[考生编号]],[1]Sheet1!$C:$O,6,FALSE)</f>
        <v>电子商务</v>
      </c>
      <c r="G204" s="7" t="str">
        <f>VLOOKUP(表1[[#This Row],[考生编号]],[1]Sheet1!$C:$O,7,FALSE)</f>
        <v>201906</v>
      </c>
      <c r="H204" s="7" t="str">
        <f>VLOOKUP(表1[[#This Row],[考生编号]],[1]Sheet1!$C:$O,8,FALSE)</f>
        <v>15626175640</v>
      </c>
      <c r="I204" s="7" t="str">
        <f>VLOOKUP(表1[[#This Row],[考生编号]],[1]Sheet1!$C:$O,9,FALSE)</f>
        <v>903351018@qq.com</v>
      </c>
      <c r="J204" s="7">
        <f>VLOOKUP(表1[[#This Row],[考生编号]],[1]Sheet1!$C:$O,10,FALSE)</f>
        <v>69</v>
      </c>
      <c r="K204" s="7">
        <f>VLOOKUP(表1[[#This Row],[考生编号]],[1]Sheet1!$C:$O,11,FALSE)</f>
        <v>64</v>
      </c>
      <c r="L204" s="7">
        <f>VLOOKUP(表1[[#This Row],[考生编号]],[1]Sheet1!$C:$O,12,FALSE)</f>
        <v>70</v>
      </c>
      <c r="M204" s="7">
        <f>VLOOKUP(表1[[#This Row],[考生编号]],[1]Sheet1!$C:$O,13,FALSE)</f>
        <v>94</v>
      </c>
      <c r="N204" s="7">
        <v>297</v>
      </c>
      <c r="O204" s="9">
        <v>43.667</v>
      </c>
      <c r="P204" s="9">
        <v>44.667</v>
      </c>
      <c r="Q204" s="9">
        <v>108.333</v>
      </c>
      <c r="R204" s="9">
        <f t="shared" si="14"/>
        <v>196.67</v>
      </c>
      <c r="S204" s="9">
        <f t="shared" si="15"/>
        <v>493.67</v>
      </c>
      <c r="T204" s="2" t="s">
        <v>22</v>
      </c>
      <c r="U204" s="2">
        <v>203</v>
      </c>
    </row>
    <row r="205" s="2" customFormat="1" hidden="1" customHeight="1" spans="2:21">
      <c r="B205" s="6" t="s">
        <v>427</v>
      </c>
      <c r="C205" s="7" t="s">
        <v>428</v>
      </c>
      <c r="D205" s="7" t="str">
        <f>VLOOKUP(表1[[#This Row],[考生编号]],[1]Sheet1!$C:$O,4,FALSE)</f>
        <v>男</v>
      </c>
      <c r="E205" s="7" t="str">
        <f>VLOOKUP(表1[[#This Row],[考生编号]],[1]Sheet1!$C:$O,5,FALSE)</f>
        <v>中山大学</v>
      </c>
      <c r="F205" s="7" t="str">
        <f>VLOOKUP(表1[[#This Row],[考生编号]],[1]Sheet1!$C:$O,6,FALSE)</f>
        <v>通信工程</v>
      </c>
      <c r="G205" s="7" t="str">
        <f>VLOOKUP(表1[[#This Row],[考生编号]],[1]Sheet1!$C:$O,7,FALSE)</f>
        <v>202107</v>
      </c>
      <c r="H205" s="7" t="str">
        <f>VLOOKUP(表1[[#This Row],[考生编号]],[1]Sheet1!$C:$O,8,FALSE)</f>
        <v>15814092062</v>
      </c>
      <c r="I205" s="7" t="str">
        <f>VLOOKUP(表1[[#This Row],[考生编号]],[1]Sheet1!$C:$O,9,FALSE)</f>
        <v>hejf6@mail2.sysu.edu.cn</v>
      </c>
      <c r="J205" s="7">
        <f>VLOOKUP(表1[[#This Row],[考生编号]],[1]Sheet1!$C:$O,10,FALSE)</f>
        <v>69</v>
      </c>
      <c r="K205" s="7">
        <f>VLOOKUP(表1[[#This Row],[考生编号]],[1]Sheet1!$C:$O,11,FALSE)</f>
        <v>83</v>
      </c>
      <c r="L205" s="7">
        <f>VLOOKUP(表1[[#This Row],[考生编号]],[1]Sheet1!$C:$O,12,FALSE)</f>
        <v>53</v>
      </c>
      <c r="M205" s="7">
        <f>VLOOKUP(表1[[#This Row],[考生编号]],[1]Sheet1!$C:$O,13,FALSE)</f>
        <v>99</v>
      </c>
      <c r="N205" s="7">
        <v>304</v>
      </c>
      <c r="O205" s="9">
        <v>41.333</v>
      </c>
      <c r="P205" s="9">
        <v>41</v>
      </c>
      <c r="Q205" s="9">
        <v>107.333</v>
      </c>
      <c r="R205" s="9">
        <f t="shared" si="14"/>
        <v>189.67</v>
      </c>
      <c r="S205" s="9">
        <f t="shared" si="15"/>
        <v>493.67</v>
      </c>
      <c r="T205" s="2" t="s">
        <v>22</v>
      </c>
      <c r="U205" s="2">
        <v>204</v>
      </c>
    </row>
    <row r="206" s="2" customFormat="1" hidden="1" customHeight="1" spans="2:21">
      <c r="B206" s="6" t="s">
        <v>429</v>
      </c>
      <c r="C206" s="7" t="s">
        <v>430</v>
      </c>
      <c r="D206" s="7" t="str">
        <f>VLOOKUP(表1[[#This Row],[考生编号]],[1]Sheet1!$C:$O,4,FALSE)</f>
        <v>男</v>
      </c>
      <c r="E206" s="7" t="str">
        <f>VLOOKUP(表1[[#This Row],[考生编号]],[1]Sheet1!$C:$O,5,FALSE)</f>
        <v>广州工商学院</v>
      </c>
      <c r="F206" s="7" t="str">
        <f>VLOOKUP(表1[[#This Row],[考生编号]],[1]Sheet1!$C:$O,6,FALSE)</f>
        <v>工商管理</v>
      </c>
      <c r="G206" s="7" t="str">
        <f>VLOOKUP(表1[[#This Row],[考生编号]],[1]Sheet1!$C:$O,7,FALSE)</f>
        <v>202107</v>
      </c>
      <c r="H206" s="7" t="str">
        <f>VLOOKUP(表1[[#This Row],[考生编号]],[1]Sheet1!$C:$O,8,FALSE)</f>
        <v>13392050344</v>
      </c>
      <c r="I206" s="7" t="str">
        <f>VLOOKUP(表1[[#This Row],[考生编号]],[1]Sheet1!$C:$O,9,FALSE)</f>
        <v>307572475@qq.com</v>
      </c>
      <c r="J206" s="7">
        <f>VLOOKUP(表1[[#This Row],[考生编号]],[1]Sheet1!$C:$O,10,FALSE)</f>
        <v>63</v>
      </c>
      <c r="K206" s="7">
        <f>VLOOKUP(表1[[#This Row],[考生编号]],[1]Sheet1!$C:$O,11,FALSE)</f>
        <v>55</v>
      </c>
      <c r="L206" s="7">
        <f>VLOOKUP(表1[[#This Row],[考生编号]],[1]Sheet1!$C:$O,12,FALSE)</f>
        <v>57</v>
      </c>
      <c r="M206" s="7">
        <f>VLOOKUP(表1[[#This Row],[考生编号]],[1]Sheet1!$C:$O,13,FALSE)</f>
        <v>81</v>
      </c>
      <c r="N206" s="7">
        <v>256</v>
      </c>
      <c r="O206" s="9">
        <v>39</v>
      </c>
      <c r="P206" s="9">
        <v>40.333</v>
      </c>
      <c r="Q206" s="9">
        <v>100.333</v>
      </c>
      <c r="R206" s="9">
        <f t="shared" ref="R206:R237" si="16">ROUND(O206+P206+Q206,2)</f>
        <v>179.67</v>
      </c>
      <c r="S206" s="9">
        <f t="shared" ref="S206:S237" si="17">N206+R206</f>
        <v>435.67</v>
      </c>
      <c r="T206" s="2" t="s">
        <v>22</v>
      </c>
      <c r="U206" s="2">
        <v>205</v>
      </c>
    </row>
    <row r="207" s="2" customFormat="1" hidden="1" customHeight="1" spans="2:21">
      <c r="B207" s="6" t="s">
        <v>431</v>
      </c>
      <c r="C207" s="7" t="s">
        <v>432</v>
      </c>
      <c r="D207" s="7" t="str">
        <f>VLOOKUP(表1[[#This Row],[考生编号]],[1]Sheet1!$C:$O,4,FALSE)</f>
        <v>男</v>
      </c>
      <c r="E207" s="7" t="str">
        <f>VLOOKUP(表1[[#This Row],[考生编号]],[1]Sheet1!$C:$O,5,FALSE)</f>
        <v>深圳大学</v>
      </c>
      <c r="F207" s="7" t="str">
        <f>VLOOKUP(表1[[#This Row],[考生编号]],[1]Sheet1!$C:$O,6,FALSE)</f>
        <v>药学</v>
      </c>
      <c r="G207" s="7" t="str">
        <f>VLOOKUP(表1[[#This Row],[考生编号]],[1]Sheet1!$C:$O,7,FALSE)</f>
        <v>202107</v>
      </c>
      <c r="H207" s="7" t="str">
        <f>VLOOKUP(表1[[#This Row],[考生编号]],[1]Sheet1!$C:$O,8,FALSE)</f>
        <v>17665401373</v>
      </c>
      <c r="I207" s="7" t="str">
        <f>VLOOKUP(表1[[#This Row],[考生编号]],[1]Sheet1!$C:$O,9,FALSE)</f>
        <v>dx4xv5@outlook.com</v>
      </c>
      <c r="J207" s="7">
        <f>VLOOKUP(表1[[#This Row],[考生编号]],[1]Sheet1!$C:$O,10,FALSE)</f>
        <v>76</v>
      </c>
      <c r="K207" s="7">
        <f>VLOOKUP(表1[[#This Row],[考生编号]],[1]Sheet1!$C:$O,11,FALSE)</f>
        <v>99</v>
      </c>
      <c r="L207" s="7">
        <f>VLOOKUP(表1[[#This Row],[考生编号]],[1]Sheet1!$C:$O,12,FALSE)</f>
        <v>75</v>
      </c>
      <c r="M207" s="7">
        <f>VLOOKUP(表1[[#This Row],[考生编号]],[1]Sheet1!$C:$O,13,FALSE)</f>
        <v>119</v>
      </c>
      <c r="N207" s="7">
        <v>369</v>
      </c>
      <c r="O207" s="9">
        <v>47.333</v>
      </c>
      <c r="P207" s="9">
        <v>47</v>
      </c>
      <c r="Q207" s="9">
        <v>113.667</v>
      </c>
      <c r="R207" s="9">
        <f t="shared" si="16"/>
        <v>208</v>
      </c>
      <c r="S207" s="9">
        <f t="shared" si="17"/>
        <v>577</v>
      </c>
      <c r="T207" s="2" t="s">
        <v>433</v>
      </c>
      <c r="U207" s="2">
        <v>1</v>
      </c>
    </row>
    <row r="208" s="2" customFormat="1" hidden="1" customHeight="1" spans="2:21">
      <c r="B208" s="6" t="s">
        <v>434</v>
      </c>
      <c r="C208" s="7" t="s">
        <v>435</v>
      </c>
      <c r="D208" s="7" t="str">
        <f>VLOOKUP(表1[[#This Row],[考生编号]],[1]Sheet1!$C:$O,4,FALSE)</f>
        <v>男</v>
      </c>
      <c r="E208" s="7" t="str">
        <f>VLOOKUP(表1[[#This Row],[考生编号]],[1]Sheet1!$C:$O,5,FALSE)</f>
        <v>天津工业大学</v>
      </c>
      <c r="F208" s="7" t="str">
        <f>VLOOKUP(表1[[#This Row],[考生编号]],[1]Sheet1!$C:$O,6,FALSE)</f>
        <v>材料科学与工程</v>
      </c>
      <c r="G208" s="7" t="str">
        <f>VLOOKUP(表1[[#This Row],[考生编号]],[1]Sheet1!$C:$O,7,FALSE)</f>
        <v>202107</v>
      </c>
      <c r="H208" s="7" t="str">
        <f>VLOOKUP(表1[[#This Row],[考生编号]],[1]Sheet1!$C:$O,8,FALSE)</f>
        <v>13963232745</v>
      </c>
      <c r="I208" s="7" t="str">
        <f>VLOOKUP(表1[[#This Row],[考生编号]],[1]Sheet1!$C:$O,9,FALSE)</f>
        <v>1710210303@tiangong.edu.cn</v>
      </c>
      <c r="J208" s="7">
        <f>VLOOKUP(表1[[#This Row],[考生编号]],[1]Sheet1!$C:$O,10,FALSE)</f>
        <v>74</v>
      </c>
      <c r="K208" s="7">
        <f>VLOOKUP(表1[[#This Row],[考生编号]],[1]Sheet1!$C:$O,11,FALSE)</f>
        <v>104</v>
      </c>
      <c r="L208" s="7">
        <f>VLOOKUP(表1[[#This Row],[考生编号]],[1]Sheet1!$C:$O,12,FALSE)</f>
        <v>71</v>
      </c>
      <c r="M208" s="7">
        <f>VLOOKUP(表1[[#This Row],[考生编号]],[1]Sheet1!$C:$O,13,FALSE)</f>
        <v>120</v>
      </c>
      <c r="N208" s="7">
        <v>369</v>
      </c>
      <c r="O208" s="9">
        <v>48</v>
      </c>
      <c r="P208" s="9">
        <v>45.333</v>
      </c>
      <c r="Q208" s="9">
        <v>114.333</v>
      </c>
      <c r="R208" s="9">
        <f t="shared" si="16"/>
        <v>207.67</v>
      </c>
      <c r="S208" s="9">
        <f t="shared" si="17"/>
        <v>576.67</v>
      </c>
      <c r="T208" s="2" t="s">
        <v>433</v>
      </c>
      <c r="U208" s="2">
        <v>2</v>
      </c>
    </row>
    <row r="209" s="2" customFormat="1" hidden="1" customHeight="1" spans="2:21">
      <c r="B209" s="6" t="s">
        <v>436</v>
      </c>
      <c r="C209" s="7" t="s">
        <v>437</v>
      </c>
      <c r="D209" s="7" t="str">
        <f>VLOOKUP(表1[[#This Row],[考生编号]],[1]Sheet1!$C:$O,4,FALSE)</f>
        <v>男</v>
      </c>
      <c r="E209" s="7" t="str">
        <f>VLOOKUP(表1[[#This Row],[考生编号]],[1]Sheet1!$C:$O,5,FALSE)</f>
        <v>深圳大学</v>
      </c>
      <c r="F209" s="7" t="str">
        <f>VLOOKUP(表1[[#This Row],[考生编号]],[1]Sheet1!$C:$O,6,FALSE)</f>
        <v>微电子学</v>
      </c>
      <c r="G209" s="7" t="str">
        <f>VLOOKUP(表1[[#This Row],[考生编号]],[1]Sheet1!$C:$O,7,FALSE)</f>
        <v>201906</v>
      </c>
      <c r="H209" s="7" t="str">
        <f>VLOOKUP(表1[[#This Row],[考生编号]],[1]Sheet1!$C:$O,8,FALSE)</f>
        <v>13723749732</v>
      </c>
      <c r="I209" s="7" t="str">
        <f>VLOOKUP(表1[[#This Row],[考生编号]],[1]Sheet1!$C:$O,9,FALSE)</f>
        <v>3289033313@qq.com</v>
      </c>
      <c r="J209" s="7">
        <f>VLOOKUP(表1[[#This Row],[考生编号]],[1]Sheet1!$C:$O,10,FALSE)</f>
        <v>63</v>
      </c>
      <c r="K209" s="7">
        <f>VLOOKUP(表1[[#This Row],[考生编号]],[1]Sheet1!$C:$O,11,FALSE)</f>
        <v>128</v>
      </c>
      <c r="L209" s="7">
        <f>VLOOKUP(表1[[#This Row],[考生编号]],[1]Sheet1!$C:$O,12,FALSE)</f>
        <v>56</v>
      </c>
      <c r="M209" s="7">
        <f>VLOOKUP(表1[[#This Row],[考生编号]],[1]Sheet1!$C:$O,13,FALSE)</f>
        <v>117</v>
      </c>
      <c r="N209" s="7">
        <v>364</v>
      </c>
      <c r="O209" s="9">
        <v>45</v>
      </c>
      <c r="P209" s="9">
        <v>44.667</v>
      </c>
      <c r="Q209" s="9">
        <v>108.667</v>
      </c>
      <c r="R209" s="9">
        <f t="shared" si="16"/>
        <v>198.33</v>
      </c>
      <c r="S209" s="9">
        <f t="shared" si="17"/>
        <v>562.33</v>
      </c>
      <c r="T209" s="2" t="s">
        <v>433</v>
      </c>
      <c r="U209" s="2">
        <v>3</v>
      </c>
    </row>
    <row r="210" s="2" customFormat="1" hidden="1" customHeight="1" spans="2:21">
      <c r="B210" s="6" t="s">
        <v>438</v>
      </c>
      <c r="C210" s="7" t="s">
        <v>439</v>
      </c>
      <c r="D210" s="7" t="str">
        <f>VLOOKUP(表1[[#This Row],[考生编号]],[1]Sheet1!$C:$O,4,FALSE)</f>
        <v>男</v>
      </c>
      <c r="E210" s="7" t="str">
        <f>VLOOKUP(表1[[#This Row],[考生编号]],[1]Sheet1!$C:$O,5,FALSE)</f>
        <v>武汉大学</v>
      </c>
      <c r="F210" s="7" t="str">
        <f>VLOOKUP(表1[[#This Row],[考生编号]],[1]Sheet1!$C:$O,6,FALSE)</f>
        <v>热能与动力工程</v>
      </c>
      <c r="G210" s="7" t="str">
        <f>VLOOKUP(表1[[#This Row],[考生编号]],[1]Sheet1!$C:$O,7,FALSE)</f>
        <v>201806</v>
      </c>
      <c r="H210" s="7" t="str">
        <f>VLOOKUP(表1[[#This Row],[考生编号]],[1]Sheet1!$C:$O,8,FALSE)</f>
        <v>13476009347</v>
      </c>
      <c r="I210" s="7" t="str">
        <f>VLOOKUP(表1[[#This Row],[考生编号]],[1]Sheet1!$C:$O,9,FALSE)</f>
        <v>13476009347@163.com</v>
      </c>
      <c r="J210" s="7">
        <f>VLOOKUP(表1[[#This Row],[考生编号]],[1]Sheet1!$C:$O,10,FALSE)</f>
        <v>70</v>
      </c>
      <c r="K210" s="7">
        <f>VLOOKUP(表1[[#This Row],[考生编号]],[1]Sheet1!$C:$O,11,FALSE)</f>
        <v>97</v>
      </c>
      <c r="L210" s="7">
        <f>VLOOKUP(表1[[#This Row],[考生编号]],[1]Sheet1!$C:$O,12,FALSE)</f>
        <v>75</v>
      </c>
      <c r="M210" s="7">
        <f>VLOOKUP(表1[[#This Row],[考生编号]],[1]Sheet1!$C:$O,13,FALSE)</f>
        <v>115</v>
      </c>
      <c r="N210" s="7">
        <v>357</v>
      </c>
      <c r="O210" s="9">
        <v>43.333</v>
      </c>
      <c r="P210" s="9">
        <v>46.333</v>
      </c>
      <c r="Q210" s="9">
        <v>109.333</v>
      </c>
      <c r="R210" s="9">
        <f t="shared" si="16"/>
        <v>199</v>
      </c>
      <c r="S210" s="9">
        <f t="shared" si="17"/>
        <v>556</v>
      </c>
      <c r="T210" s="2" t="s">
        <v>433</v>
      </c>
      <c r="U210" s="2">
        <v>4</v>
      </c>
    </row>
    <row r="211" s="2" customFormat="1" hidden="1" customHeight="1" spans="2:21">
      <c r="B211" s="6" t="s">
        <v>440</v>
      </c>
      <c r="C211" s="7" t="s">
        <v>441</v>
      </c>
      <c r="D211" s="7" t="str">
        <f>VLOOKUP(表1[[#This Row],[考生编号]],[1]Sheet1!$C:$O,4,FALSE)</f>
        <v>男</v>
      </c>
      <c r="E211" s="7" t="str">
        <f>VLOOKUP(表1[[#This Row],[考生编号]],[1]Sheet1!$C:$O,5,FALSE)</f>
        <v>嘉应学院</v>
      </c>
      <c r="F211" s="7" t="str">
        <f>VLOOKUP(表1[[#This Row],[考生编号]],[1]Sheet1!$C:$O,6,FALSE)</f>
        <v>通信工程</v>
      </c>
      <c r="G211" s="7" t="str">
        <f>VLOOKUP(表1[[#This Row],[考生编号]],[1]Sheet1!$C:$O,7,FALSE)</f>
        <v>201706</v>
      </c>
      <c r="H211" s="7" t="str">
        <f>VLOOKUP(表1[[#This Row],[考生编号]],[1]Sheet1!$C:$O,8,FALSE)</f>
        <v>18813974265</v>
      </c>
      <c r="I211" s="7" t="str">
        <f>VLOOKUP(表1[[#This Row],[考生编号]],[1]Sheet1!$C:$O,9,FALSE)</f>
        <v>541959102@qq.com</v>
      </c>
      <c r="J211" s="7">
        <f>VLOOKUP(表1[[#This Row],[考生编号]],[1]Sheet1!$C:$O,10,FALSE)</f>
        <v>72</v>
      </c>
      <c r="K211" s="7">
        <f>VLOOKUP(表1[[#This Row],[考生编号]],[1]Sheet1!$C:$O,11,FALSE)</f>
        <v>84</v>
      </c>
      <c r="L211" s="7">
        <f>VLOOKUP(表1[[#This Row],[考生编号]],[1]Sheet1!$C:$O,12,FALSE)</f>
        <v>65</v>
      </c>
      <c r="M211" s="7">
        <f>VLOOKUP(表1[[#This Row],[考生编号]],[1]Sheet1!$C:$O,13,FALSE)</f>
        <v>128</v>
      </c>
      <c r="N211" s="7">
        <v>349</v>
      </c>
      <c r="O211" s="9">
        <v>46.667</v>
      </c>
      <c r="P211" s="9">
        <v>46.333</v>
      </c>
      <c r="Q211" s="9">
        <v>113.667</v>
      </c>
      <c r="R211" s="9">
        <f t="shared" si="16"/>
        <v>206.67</v>
      </c>
      <c r="S211" s="9">
        <f t="shared" si="17"/>
        <v>555.67</v>
      </c>
      <c r="T211" s="2" t="s">
        <v>433</v>
      </c>
      <c r="U211" s="2">
        <v>5</v>
      </c>
    </row>
    <row r="212" s="2" customFormat="1" customHeight="1" spans="2:21">
      <c r="B212" s="6" t="s">
        <v>442</v>
      </c>
      <c r="C212" s="7" t="s">
        <v>443</v>
      </c>
      <c r="D212" s="7" t="str">
        <f>VLOOKUP(表1[[#This Row],[考生编号]],[1]Sheet1!$C:$O,4,FALSE)</f>
        <v>女</v>
      </c>
      <c r="E212" s="7" t="str">
        <f>VLOOKUP(表1[[#This Row],[考生编号]],[1]Sheet1!$C:$O,5,FALSE)</f>
        <v>武汉科技大学</v>
      </c>
      <c r="F212" s="7" t="str">
        <f>VLOOKUP(表1[[#This Row],[考生编号]],[1]Sheet1!$C:$O,6,FALSE)</f>
        <v>信息安全</v>
      </c>
      <c r="G212" s="7" t="str">
        <f>VLOOKUP(表1[[#This Row],[考生编号]],[1]Sheet1!$C:$O,7,FALSE)</f>
        <v>202107</v>
      </c>
      <c r="H212" s="7" t="str">
        <f>VLOOKUP(表1[[#This Row],[考生编号]],[1]Sheet1!$C:$O,8,FALSE)</f>
        <v>15608654991</v>
      </c>
      <c r="I212" s="7" t="str">
        <f>VLOOKUP(表1[[#This Row],[考生编号]],[1]Sheet1!$C:$O,9,FALSE)</f>
        <v>1245918644@qq.com</v>
      </c>
      <c r="J212" s="7">
        <f>VLOOKUP(表1[[#This Row],[考生编号]],[1]Sheet1!$C:$O,10,FALSE)</f>
        <v>73</v>
      </c>
      <c r="K212" s="7">
        <f>VLOOKUP(表1[[#This Row],[考生编号]],[1]Sheet1!$C:$O,11,FALSE)</f>
        <v>94</v>
      </c>
      <c r="L212" s="7">
        <f>VLOOKUP(表1[[#This Row],[考生编号]],[1]Sheet1!$C:$O,12,FALSE)</f>
        <v>71</v>
      </c>
      <c r="M212" s="7">
        <f>VLOOKUP(表1[[#This Row],[考生编号]],[1]Sheet1!$C:$O,13,FALSE)</f>
        <v>110</v>
      </c>
      <c r="N212" s="7">
        <v>348</v>
      </c>
      <c r="O212" s="9">
        <v>46.667</v>
      </c>
      <c r="P212" s="9">
        <v>46.667</v>
      </c>
      <c r="Q212" s="9">
        <v>113.667</v>
      </c>
      <c r="R212" s="9">
        <f t="shared" si="16"/>
        <v>207</v>
      </c>
      <c r="S212" s="9">
        <f t="shared" si="17"/>
        <v>555</v>
      </c>
      <c r="T212" s="2" t="s">
        <v>433</v>
      </c>
      <c r="U212" s="2">
        <v>6</v>
      </c>
    </row>
    <row r="213" s="2" customFormat="1" customHeight="1" spans="2:21">
      <c r="B213" s="6" t="s">
        <v>444</v>
      </c>
      <c r="C213" s="7" t="s">
        <v>445</v>
      </c>
      <c r="D213" s="7" t="str">
        <f>VLOOKUP(表1[[#This Row],[考生编号]],[1]Sheet1!$C:$O,4,FALSE)</f>
        <v>男</v>
      </c>
      <c r="E213" s="7" t="str">
        <f>VLOOKUP(表1[[#This Row],[考生编号]],[1]Sheet1!$C:$O,5,FALSE)</f>
        <v>温州大学瓯江学院</v>
      </c>
      <c r="F213" s="7" t="str">
        <f>VLOOKUP(表1[[#This Row],[考生编号]],[1]Sheet1!$C:$O,6,FALSE)</f>
        <v>计算机科学与技术</v>
      </c>
      <c r="G213" s="7" t="str">
        <f>VLOOKUP(表1[[#This Row],[考生编号]],[1]Sheet1!$C:$O,7,FALSE)</f>
        <v>202107</v>
      </c>
      <c r="H213" s="7" t="str">
        <f>VLOOKUP(表1[[#This Row],[考生编号]],[1]Sheet1!$C:$O,8,FALSE)</f>
        <v>15158725705</v>
      </c>
      <c r="I213" s="7" t="str">
        <f>VLOOKUP(表1[[#This Row],[考生编号]],[1]Sheet1!$C:$O,9,FALSE)</f>
        <v>957127719@qq.com</v>
      </c>
      <c r="J213" s="7">
        <f>VLOOKUP(表1[[#This Row],[考生编号]],[1]Sheet1!$C:$O,10,FALSE)</f>
        <v>70</v>
      </c>
      <c r="K213" s="7">
        <f>VLOOKUP(表1[[#This Row],[考生编号]],[1]Sheet1!$C:$O,11,FALSE)</f>
        <v>104</v>
      </c>
      <c r="L213" s="7">
        <f>VLOOKUP(表1[[#This Row],[考生编号]],[1]Sheet1!$C:$O,12,FALSE)</f>
        <v>65</v>
      </c>
      <c r="M213" s="7">
        <f>VLOOKUP(表1[[#This Row],[考生编号]],[1]Sheet1!$C:$O,13,FALSE)</f>
        <v>118</v>
      </c>
      <c r="N213" s="7">
        <v>357</v>
      </c>
      <c r="O213" s="9">
        <v>45.333</v>
      </c>
      <c r="P213" s="9">
        <v>43.333</v>
      </c>
      <c r="Q213" s="9">
        <v>108.333</v>
      </c>
      <c r="R213" s="9">
        <f t="shared" si="16"/>
        <v>197</v>
      </c>
      <c r="S213" s="9">
        <f t="shared" si="17"/>
        <v>554</v>
      </c>
      <c r="T213" s="2" t="s">
        <v>433</v>
      </c>
      <c r="U213" s="2">
        <v>7</v>
      </c>
    </row>
    <row r="214" s="2" customFormat="1" hidden="1" customHeight="1" spans="2:21">
      <c r="B214" s="6" t="s">
        <v>446</v>
      </c>
      <c r="C214" s="7" t="s">
        <v>447</v>
      </c>
      <c r="D214" s="7" t="str">
        <f>VLOOKUP(表1[[#This Row],[考生编号]],[1]Sheet1!$C:$O,4,FALSE)</f>
        <v>男</v>
      </c>
      <c r="E214" s="7" t="str">
        <f>VLOOKUP(表1[[#This Row],[考生编号]],[1]Sheet1!$C:$O,5,FALSE)</f>
        <v>青岛科技大学</v>
      </c>
      <c r="F214" s="7" t="str">
        <f>VLOOKUP(表1[[#This Row],[考生编号]],[1]Sheet1!$C:$O,6,FALSE)</f>
        <v>机械工程及自动化</v>
      </c>
      <c r="G214" s="7" t="str">
        <f>VLOOKUP(表1[[#This Row],[考生编号]],[1]Sheet1!$C:$O,7,FALSE)</f>
        <v>202107</v>
      </c>
      <c r="H214" s="7" t="str">
        <f>VLOOKUP(表1[[#This Row],[考生编号]],[1]Sheet1!$C:$O,8,FALSE)</f>
        <v>17852322590</v>
      </c>
      <c r="I214" s="7" t="str">
        <f>VLOOKUP(表1[[#This Row],[考生编号]],[1]Sheet1!$C:$O,9,FALSE)</f>
        <v>zhengmq2010@163.com</v>
      </c>
      <c r="J214" s="7">
        <f>VLOOKUP(表1[[#This Row],[考生编号]],[1]Sheet1!$C:$O,10,FALSE)</f>
        <v>67</v>
      </c>
      <c r="K214" s="7">
        <f>VLOOKUP(表1[[#This Row],[考生编号]],[1]Sheet1!$C:$O,11,FALSE)</f>
        <v>100</v>
      </c>
      <c r="L214" s="7">
        <f>VLOOKUP(表1[[#This Row],[考生编号]],[1]Sheet1!$C:$O,12,FALSE)</f>
        <v>69</v>
      </c>
      <c r="M214" s="7">
        <f>VLOOKUP(表1[[#This Row],[考生编号]],[1]Sheet1!$C:$O,13,FALSE)</f>
        <v>105</v>
      </c>
      <c r="N214" s="7">
        <v>341</v>
      </c>
      <c r="O214" s="9">
        <v>47</v>
      </c>
      <c r="P214" s="9">
        <v>47.333</v>
      </c>
      <c r="Q214" s="9">
        <v>113</v>
      </c>
      <c r="R214" s="9">
        <f t="shared" si="16"/>
        <v>207.33</v>
      </c>
      <c r="S214" s="9">
        <f t="shared" si="17"/>
        <v>548.33</v>
      </c>
      <c r="T214" s="2" t="s">
        <v>433</v>
      </c>
      <c r="U214" s="2">
        <v>8</v>
      </c>
    </row>
    <row r="215" s="2" customFormat="1" customHeight="1" spans="2:21">
      <c r="B215" s="6" t="s">
        <v>448</v>
      </c>
      <c r="C215" s="7" t="s">
        <v>449</v>
      </c>
      <c r="D215" s="7" t="str">
        <f>VLOOKUP(表1[[#This Row],[考生编号]],[1]Sheet1!$C:$O,4,FALSE)</f>
        <v>女</v>
      </c>
      <c r="E215" s="7" t="str">
        <f>VLOOKUP(表1[[#This Row],[考生编号]],[1]Sheet1!$C:$O,5,FALSE)</f>
        <v>华中师范大学</v>
      </c>
      <c r="F215" s="7" t="str">
        <f>VLOOKUP(表1[[#This Row],[考生编号]],[1]Sheet1!$C:$O,6,FALSE)</f>
        <v>计算机科学与技术</v>
      </c>
      <c r="G215" s="7" t="str">
        <f>VLOOKUP(表1[[#This Row],[考生编号]],[1]Sheet1!$C:$O,7,FALSE)</f>
        <v>202107</v>
      </c>
      <c r="H215" s="7" t="str">
        <f>VLOOKUP(表1[[#This Row],[考生编号]],[1]Sheet1!$C:$O,8,FALSE)</f>
        <v>17362994821</v>
      </c>
      <c r="I215" s="7" t="str">
        <f>VLOOKUP(表1[[#This Row],[考生编号]],[1]Sheet1!$C:$O,9,FALSE)</f>
        <v>1912589763@qq.com</v>
      </c>
      <c r="J215" s="7">
        <f>VLOOKUP(表1[[#This Row],[考生编号]],[1]Sheet1!$C:$O,10,FALSE)</f>
        <v>75</v>
      </c>
      <c r="K215" s="7">
        <f>VLOOKUP(表1[[#This Row],[考生编号]],[1]Sheet1!$C:$O,11,FALSE)</f>
        <v>87</v>
      </c>
      <c r="L215" s="7">
        <f>VLOOKUP(表1[[#This Row],[考生编号]],[1]Sheet1!$C:$O,12,FALSE)</f>
        <v>70</v>
      </c>
      <c r="M215" s="7">
        <f>VLOOKUP(表1[[#This Row],[考生编号]],[1]Sheet1!$C:$O,13,FALSE)</f>
        <v>116</v>
      </c>
      <c r="N215" s="7">
        <v>348</v>
      </c>
      <c r="O215" s="9">
        <v>45.333</v>
      </c>
      <c r="P215" s="9">
        <v>43.333</v>
      </c>
      <c r="Q215" s="9">
        <v>110.333</v>
      </c>
      <c r="R215" s="9">
        <f t="shared" si="16"/>
        <v>199</v>
      </c>
      <c r="S215" s="9">
        <f t="shared" si="17"/>
        <v>547</v>
      </c>
      <c r="T215" s="2" t="s">
        <v>433</v>
      </c>
      <c r="U215" s="2">
        <v>9</v>
      </c>
    </row>
    <row r="216" s="2" customFormat="1" hidden="1" customHeight="1" spans="2:21">
      <c r="B216" s="6" t="s">
        <v>450</v>
      </c>
      <c r="C216" s="7" t="s">
        <v>451</v>
      </c>
      <c r="D216" s="7" t="str">
        <f>VLOOKUP(表1[[#This Row],[考生编号]],[1]Sheet1!$C:$O,4,FALSE)</f>
        <v>男</v>
      </c>
      <c r="E216" s="7" t="str">
        <f>VLOOKUP(表1[[#This Row],[考生编号]],[1]Sheet1!$C:$O,5,FALSE)</f>
        <v>惠州学院</v>
      </c>
      <c r="F216" s="7" t="str">
        <f>VLOOKUP(表1[[#This Row],[考生编号]],[1]Sheet1!$C:$O,6,FALSE)</f>
        <v>软件工程</v>
      </c>
      <c r="G216" s="7" t="str">
        <f>VLOOKUP(表1[[#This Row],[考生编号]],[1]Sheet1!$C:$O,7,FALSE)</f>
        <v>202006</v>
      </c>
      <c r="H216" s="7" t="str">
        <f>VLOOKUP(表1[[#This Row],[考生编号]],[1]Sheet1!$C:$O,8,FALSE)</f>
        <v>15217815304</v>
      </c>
      <c r="I216" s="7" t="str">
        <f>VLOOKUP(表1[[#This Row],[考生编号]],[1]Sheet1!$C:$O,9,FALSE)</f>
        <v>504192390@qq.com</v>
      </c>
      <c r="J216" s="7">
        <f>VLOOKUP(表1[[#This Row],[考生编号]],[1]Sheet1!$C:$O,10,FALSE)</f>
        <v>67</v>
      </c>
      <c r="K216" s="7">
        <f>VLOOKUP(表1[[#This Row],[考生编号]],[1]Sheet1!$C:$O,11,FALSE)</f>
        <v>85</v>
      </c>
      <c r="L216" s="7">
        <f>VLOOKUP(表1[[#This Row],[考生编号]],[1]Sheet1!$C:$O,12,FALSE)</f>
        <v>70</v>
      </c>
      <c r="M216" s="7">
        <f>VLOOKUP(表1[[#This Row],[考生编号]],[1]Sheet1!$C:$O,13,FALSE)</f>
        <v>120</v>
      </c>
      <c r="N216" s="7">
        <v>342</v>
      </c>
      <c r="O216" s="9">
        <v>46</v>
      </c>
      <c r="P216" s="9">
        <v>45.333</v>
      </c>
      <c r="Q216" s="9">
        <v>110.667</v>
      </c>
      <c r="R216" s="9">
        <f t="shared" si="16"/>
        <v>202</v>
      </c>
      <c r="S216" s="9">
        <f t="shared" si="17"/>
        <v>544</v>
      </c>
      <c r="T216" s="2" t="s">
        <v>433</v>
      </c>
      <c r="U216" s="2">
        <v>10</v>
      </c>
    </row>
    <row r="217" s="2" customFormat="1" hidden="1" customHeight="1" spans="2:21">
      <c r="B217" s="6" t="s">
        <v>452</v>
      </c>
      <c r="C217" s="7" t="s">
        <v>453</v>
      </c>
      <c r="D217" s="7" t="str">
        <f>VLOOKUP(表1[[#This Row],[考生编号]],[1]Sheet1!$C:$O,4,FALSE)</f>
        <v>男</v>
      </c>
      <c r="E217" s="7" t="str">
        <f>VLOOKUP(表1[[#This Row],[考生编号]],[1]Sheet1!$C:$O,5,FALSE)</f>
        <v>广东工业大学</v>
      </c>
      <c r="F217" s="7" t="str">
        <f>VLOOKUP(表1[[#This Row],[考生编号]],[1]Sheet1!$C:$O,6,FALSE)</f>
        <v>机械设计制造及其自动化</v>
      </c>
      <c r="G217" s="7" t="str">
        <f>VLOOKUP(表1[[#This Row],[考生编号]],[1]Sheet1!$C:$O,7,FALSE)</f>
        <v>201806</v>
      </c>
      <c r="H217" s="7" t="str">
        <f>VLOOKUP(表1[[#This Row],[考生编号]],[1]Sheet1!$C:$O,8,FALSE)</f>
        <v>16675444833</v>
      </c>
      <c r="I217" s="7" t="str">
        <f>VLOOKUP(表1[[#This Row],[考生编号]],[1]Sheet1!$C:$O,9,FALSE)</f>
        <v>417247993@qq.com</v>
      </c>
      <c r="J217" s="7">
        <f>VLOOKUP(表1[[#This Row],[考生编号]],[1]Sheet1!$C:$O,10,FALSE)</f>
        <v>72</v>
      </c>
      <c r="K217" s="7">
        <f>VLOOKUP(表1[[#This Row],[考生编号]],[1]Sheet1!$C:$O,11,FALSE)</f>
        <v>105</v>
      </c>
      <c r="L217" s="7">
        <f>VLOOKUP(表1[[#This Row],[考生编号]],[1]Sheet1!$C:$O,12,FALSE)</f>
        <v>63</v>
      </c>
      <c r="M217" s="7">
        <f>VLOOKUP(表1[[#This Row],[考生编号]],[1]Sheet1!$C:$O,13,FALSE)</f>
        <v>109</v>
      </c>
      <c r="N217" s="7">
        <v>349</v>
      </c>
      <c r="O217" s="9">
        <v>43.667</v>
      </c>
      <c r="P217" s="9">
        <v>43.667</v>
      </c>
      <c r="Q217" s="9">
        <v>107.667</v>
      </c>
      <c r="R217" s="9">
        <f t="shared" si="16"/>
        <v>195</v>
      </c>
      <c r="S217" s="9">
        <f t="shared" si="17"/>
        <v>544</v>
      </c>
      <c r="T217" s="2" t="s">
        <v>433</v>
      </c>
      <c r="U217" s="2">
        <v>11</v>
      </c>
    </row>
    <row r="218" s="2" customFormat="1" hidden="1" customHeight="1" spans="2:21">
      <c r="B218" s="6" t="s">
        <v>454</v>
      </c>
      <c r="C218" s="7" t="s">
        <v>455</v>
      </c>
      <c r="D218" s="7" t="str">
        <f>VLOOKUP(表1[[#This Row],[考生编号]],[1]Sheet1!$C:$O,4,FALSE)</f>
        <v>男</v>
      </c>
      <c r="E218" s="7" t="str">
        <f>VLOOKUP(表1[[#This Row],[考生编号]],[1]Sheet1!$C:$O,5,FALSE)</f>
        <v>北京语言大学</v>
      </c>
      <c r="F218" s="7" t="str">
        <f>VLOOKUP(表1[[#This Row],[考生编号]],[1]Sheet1!$C:$O,6,FALSE)</f>
        <v>翻译（本地化）</v>
      </c>
      <c r="G218" s="7" t="str">
        <f>VLOOKUP(表1[[#This Row],[考生编号]],[1]Sheet1!$C:$O,7,FALSE)</f>
        <v>202007</v>
      </c>
      <c r="H218" s="7" t="str">
        <f>VLOOKUP(表1[[#This Row],[考生编号]],[1]Sheet1!$C:$O,8,FALSE)</f>
        <v>19925972239</v>
      </c>
      <c r="I218" s="7" t="str">
        <f>VLOOKUP(表1[[#This Row],[考生编号]],[1]Sheet1!$C:$O,9,FALSE)</f>
        <v>henry_f_miller@163.com</v>
      </c>
      <c r="J218" s="7">
        <f>VLOOKUP(表1[[#This Row],[考生编号]],[1]Sheet1!$C:$O,10,FALSE)</f>
        <v>75</v>
      </c>
      <c r="K218" s="7">
        <f>VLOOKUP(表1[[#This Row],[考生编号]],[1]Sheet1!$C:$O,11,FALSE)</f>
        <v>77</v>
      </c>
      <c r="L218" s="7">
        <f>VLOOKUP(表1[[#This Row],[考生编号]],[1]Sheet1!$C:$O,12,FALSE)</f>
        <v>85</v>
      </c>
      <c r="M218" s="7">
        <f>VLOOKUP(表1[[#This Row],[考生编号]],[1]Sheet1!$C:$O,13,FALSE)</f>
        <v>106</v>
      </c>
      <c r="N218" s="7">
        <v>343</v>
      </c>
      <c r="O218" s="9">
        <v>44.333</v>
      </c>
      <c r="P218" s="9">
        <v>45.667</v>
      </c>
      <c r="Q218" s="9">
        <v>108.667</v>
      </c>
      <c r="R218" s="9">
        <f t="shared" si="16"/>
        <v>198.67</v>
      </c>
      <c r="S218" s="9">
        <f t="shared" si="17"/>
        <v>541.67</v>
      </c>
      <c r="T218" s="2" t="s">
        <v>433</v>
      </c>
      <c r="U218" s="2">
        <v>12</v>
      </c>
    </row>
    <row r="219" s="2" customFormat="1" customHeight="1" spans="2:21">
      <c r="B219" s="6" t="s">
        <v>456</v>
      </c>
      <c r="C219" s="7" t="s">
        <v>457</v>
      </c>
      <c r="D219" s="7" t="str">
        <f>VLOOKUP(表1[[#This Row],[考生编号]],[1]Sheet1!$C:$O,4,FALSE)</f>
        <v>女</v>
      </c>
      <c r="E219" s="7" t="str">
        <f>VLOOKUP(表1[[#This Row],[考生编号]],[1]Sheet1!$C:$O,5,FALSE)</f>
        <v>合肥工业大学</v>
      </c>
      <c r="F219" s="7" t="str">
        <f>VLOOKUP(表1[[#This Row],[考生编号]],[1]Sheet1!$C:$O,6,FALSE)</f>
        <v>计算机科学与技术</v>
      </c>
      <c r="G219" s="7" t="str">
        <f>VLOOKUP(表1[[#This Row],[考生编号]],[1]Sheet1!$C:$O,7,FALSE)</f>
        <v>202107</v>
      </c>
      <c r="H219" s="7" t="str">
        <f>VLOOKUP(表1[[#This Row],[考生编号]],[1]Sheet1!$C:$O,8,FALSE)</f>
        <v>15256576700</v>
      </c>
      <c r="I219" s="7" t="str">
        <f>VLOOKUP(表1[[#This Row],[考生编号]],[1]Sheet1!$C:$O,9,FALSE)</f>
        <v>angel_1950@163.com</v>
      </c>
      <c r="J219" s="7">
        <f>VLOOKUP(表1[[#This Row],[考生编号]],[1]Sheet1!$C:$O,10,FALSE)</f>
        <v>71</v>
      </c>
      <c r="K219" s="7">
        <f>VLOOKUP(表1[[#This Row],[考生编号]],[1]Sheet1!$C:$O,11,FALSE)</f>
        <v>88</v>
      </c>
      <c r="L219" s="7">
        <f>VLOOKUP(表1[[#This Row],[考生编号]],[1]Sheet1!$C:$O,12,FALSE)</f>
        <v>68</v>
      </c>
      <c r="M219" s="7">
        <f>VLOOKUP(表1[[#This Row],[考生编号]],[1]Sheet1!$C:$O,13,FALSE)</f>
        <v>110</v>
      </c>
      <c r="N219" s="7">
        <v>337</v>
      </c>
      <c r="O219" s="9">
        <v>46</v>
      </c>
      <c r="P219" s="9">
        <v>46</v>
      </c>
      <c r="Q219" s="9">
        <v>112.333</v>
      </c>
      <c r="R219" s="9">
        <f t="shared" si="16"/>
        <v>204.33</v>
      </c>
      <c r="S219" s="9">
        <f t="shared" si="17"/>
        <v>541.33</v>
      </c>
      <c r="T219" s="2" t="s">
        <v>433</v>
      </c>
      <c r="U219" s="2">
        <v>13</v>
      </c>
    </row>
    <row r="220" s="2" customFormat="1" customHeight="1" spans="2:21">
      <c r="B220" s="6" t="s">
        <v>458</v>
      </c>
      <c r="C220" s="7" t="s">
        <v>459</v>
      </c>
      <c r="D220" s="7" t="str">
        <f>VLOOKUP(表1[[#This Row],[考生编号]],[1]Sheet1!$C:$O,4,FALSE)</f>
        <v>男</v>
      </c>
      <c r="E220" s="7" t="str">
        <f>VLOOKUP(表1[[#This Row],[考生编号]],[1]Sheet1!$C:$O,5,FALSE)</f>
        <v>深圳大学</v>
      </c>
      <c r="F220" s="7" t="str">
        <f>VLOOKUP(表1[[#This Row],[考生编号]],[1]Sheet1!$C:$O,6,FALSE)</f>
        <v>信息管理与信息系统</v>
      </c>
      <c r="G220" s="7" t="str">
        <f>VLOOKUP(表1[[#This Row],[考生编号]],[1]Sheet1!$C:$O,7,FALSE)</f>
        <v>202107</v>
      </c>
      <c r="H220" s="7" t="str">
        <f>VLOOKUP(表1[[#This Row],[考生编号]],[1]Sheet1!$C:$O,8,FALSE)</f>
        <v>17724604639</v>
      </c>
      <c r="I220" s="7" t="str">
        <f>VLOOKUP(表1[[#This Row],[考生编号]],[1]Sheet1!$C:$O,9,FALSE)</f>
        <v>1225210568@qq.com</v>
      </c>
      <c r="J220" s="7">
        <f>VLOOKUP(表1[[#This Row],[考生编号]],[1]Sheet1!$C:$O,10,FALSE)</f>
        <v>69</v>
      </c>
      <c r="K220" s="7">
        <f>VLOOKUP(表1[[#This Row],[考生编号]],[1]Sheet1!$C:$O,11,FALSE)</f>
        <v>111</v>
      </c>
      <c r="L220" s="7">
        <f>VLOOKUP(表1[[#This Row],[考生编号]],[1]Sheet1!$C:$O,12,FALSE)</f>
        <v>59</v>
      </c>
      <c r="M220" s="7">
        <f>VLOOKUP(表1[[#This Row],[考生编号]],[1]Sheet1!$C:$O,13,FALSE)</f>
        <v>109</v>
      </c>
      <c r="N220" s="7">
        <v>348</v>
      </c>
      <c r="O220" s="9">
        <v>43.333</v>
      </c>
      <c r="P220" s="9">
        <v>42.667</v>
      </c>
      <c r="Q220" s="9">
        <v>103.667</v>
      </c>
      <c r="R220" s="9">
        <f t="shared" si="16"/>
        <v>189.67</v>
      </c>
      <c r="S220" s="9">
        <f t="shared" si="17"/>
        <v>537.67</v>
      </c>
      <c r="T220" s="2" t="s">
        <v>433</v>
      </c>
      <c r="U220" s="2">
        <v>14</v>
      </c>
    </row>
    <row r="221" s="2" customFormat="1" hidden="1" customHeight="1" spans="2:21">
      <c r="B221" s="6" t="s">
        <v>460</v>
      </c>
      <c r="C221" s="7" t="s">
        <v>461</v>
      </c>
      <c r="D221" s="7" t="str">
        <f>VLOOKUP(表1[[#This Row],[考生编号]],[1]Sheet1!$C:$O,4,FALSE)</f>
        <v>男</v>
      </c>
      <c r="E221" s="7" t="str">
        <f>VLOOKUP(表1[[#This Row],[考生编号]],[1]Sheet1!$C:$O,5,FALSE)</f>
        <v>汕头大学</v>
      </c>
      <c r="F221" s="7" t="str">
        <f>VLOOKUP(表1[[#This Row],[考生编号]],[1]Sheet1!$C:$O,6,FALSE)</f>
        <v>数学与应用数学</v>
      </c>
      <c r="G221" s="7" t="str">
        <f>VLOOKUP(表1[[#This Row],[考生编号]],[1]Sheet1!$C:$O,7,FALSE)</f>
        <v>202007</v>
      </c>
      <c r="H221" s="7" t="str">
        <f>VLOOKUP(表1[[#This Row],[考生编号]],[1]Sheet1!$C:$O,8,FALSE)</f>
        <v>13126050457</v>
      </c>
      <c r="I221" s="7" t="str">
        <f>VLOOKUP(表1[[#This Row],[考生编号]],[1]Sheet1!$C:$O,9,FALSE)</f>
        <v>873109424@qq.com</v>
      </c>
      <c r="J221" s="7">
        <f>VLOOKUP(表1[[#This Row],[考生编号]],[1]Sheet1!$C:$O,10,FALSE)</f>
        <v>62</v>
      </c>
      <c r="K221" s="7">
        <f>VLOOKUP(表1[[#This Row],[考生编号]],[1]Sheet1!$C:$O,11,FALSE)</f>
        <v>129</v>
      </c>
      <c r="L221" s="7">
        <f>VLOOKUP(表1[[#This Row],[考生编号]],[1]Sheet1!$C:$O,12,FALSE)</f>
        <v>51</v>
      </c>
      <c r="M221" s="7">
        <f>VLOOKUP(表1[[#This Row],[考生编号]],[1]Sheet1!$C:$O,13,FALSE)</f>
        <v>97</v>
      </c>
      <c r="N221" s="7">
        <v>339</v>
      </c>
      <c r="O221" s="9">
        <v>46</v>
      </c>
      <c r="P221" s="9">
        <v>40.333</v>
      </c>
      <c r="Q221" s="9">
        <v>110.333</v>
      </c>
      <c r="R221" s="9">
        <f t="shared" si="16"/>
        <v>196.67</v>
      </c>
      <c r="S221" s="9">
        <f t="shared" si="17"/>
        <v>535.67</v>
      </c>
      <c r="T221" s="2" t="s">
        <v>433</v>
      </c>
      <c r="U221" s="2">
        <v>15</v>
      </c>
    </row>
    <row r="222" s="2" customFormat="1" hidden="1" customHeight="1" spans="2:21">
      <c r="B222" s="6" t="s">
        <v>462</v>
      </c>
      <c r="C222" s="7" t="s">
        <v>463</v>
      </c>
      <c r="D222" s="7" t="str">
        <f>VLOOKUP(表1[[#This Row],[考生编号]],[1]Sheet1!$C:$O,4,FALSE)</f>
        <v>男</v>
      </c>
      <c r="E222" s="7" t="str">
        <f>VLOOKUP(表1[[#This Row],[考生编号]],[1]Sheet1!$C:$O,5,FALSE)</f>
        <v>长江大学</v>
      </c>
      <c r="F222" s="7" t="str">
        <f>VLOOKUP(表1[[#This Row],[考生编号]],[1]Sheet1!$C:$O,6,FALSE)</f>
        <v>计算机科学与技术</v>
      </c>
      <c r="G222" s="7" t="str">
        <f>VLOOKUP(表1[[#This Row],[考生编号]],[1]Sheet1!$C:$O,7,FALSE)</f>
        <v>202006</v>
      </c>
      <c r="H222" s="7" t="str">
        <f>VLOOKUP(表1[[#This Row],[考生编号]],[1]Sheet1!$C:$O,8,FALSE)</f>
        <v>18925142513</v>
      </c>
      <c r="I222" s="7" t="str">
        <f>VLOOKUP(表1[[#This Row],[考生编号]],[1]Sheet1!$C:$O,9,FALSE)</f>
        <v>787992532@qq.com</v>
      </c>
      <c r="J222" s="7">
        <f>VLOOKUP(表1[[#This Row],[考生编号]],[1]Sheet1!$C:$O,10,FALSE)</f>
        <v>68</v>
      </c>
      <c r="K222" s="7">
        <f>VLOOKUP(表1[[#This Row],[考生编号]],[1]Sheet1!$C:$O,11,FALSE)</f>
        <v>84</v>
      </c>
      <c r="L222" s="7">
        <f>VLOOKUP(表1[[#This Row],[考生编号]],[1]Sheet1!$C:$O,12,FALSE)</f>
        <v>74</v>
      </c>
      <c r="M222" s="7">
        <f>VLOOKUP(表1[[#This Row],[考生编号]],[1]Sheet1!$C:$O,13,FALSE)</f>
        <v>107</v>
      </c>
      <c r="N222" s="7">
        <v>333</v>
      </c>
      <c r="O222" s="9">
        <v>44.667</v>
      </c>
      <c r="P222" s="9">
        <v>46</v>
      </c>
      <c r="Q222" s="9">
        <v>109</v>
      </c>
      <c r="R222" s="9">
        <f t="shared" si="16"/>
        <v>199.67</v>
      </c>
      <c r="S222" s="9">
        <f t="shared" si="17"/>
        <v>532.67</v>
      </c>
      <c r="T222" s="2" t="s">
        <v>433</v>
      </c>
      <c r="U222" s="2">
        <v>16</v>
      </c>
    </row>
    <row r="223" s="2" customFormat="1" customHeight="1" spans="2:21">
      <c r="B223" s="6" t="s">
        <v>464</v>
      </c>
      <c r="C223" s="7" t="s">
        <v>465</v>
      </c>
      <c r="D223" s="7" t="str">
        <f>VLOOKUP(表1[[#This Row],[考生编号]],[1]Sheet1!$C:$O,4,FALSE)</f>
        <v>男</v>
      </c>
      <c r="E223" s="7" t="str">
        <f>VLOOKUP(表1[[#This Row],[考生编号]],[1]Sheet1!$C:$O,5,FALSE)</f>
        <v>哈尔滨工程大学</v>
      </c>
      <c r="F223" s="7" t="str">
        <f>VLOOKUP(表1[[#This Row],[考生编号]],[1]Sheet1!$C:$O,6,FALSE)</f>
        <v>数学与应用数学</v>
      </c>
      <c r="G223" s="7" t="str">
        <f>VLOOKUP(表1[[#This Row],[考生编号]],[1]Sheet1!$C:$O,7,FALSE)</f>
        <v>202107</v>
      </c>
      <c r="H223" s="7" t="str">
        <f>VLOOKUP(表1[[#This Row],[考生编号]],[1]Sheet1!$C:$O,8,FALSE)</f>
        <v>13223118905</v>
      </c>
      <c r="I223" s="7" t="str">
        <f>VLOOKUP(表1[[#This Row],[考生编号]],[1]Sheet1!$C:$O,9,FALSE)</f>
        <v>785584325@qq.com</v>
      </c>
      <c r="J223" s="7">
        <f>VLOOKUP(表1[[#This Row],[考生编号]],[1]Sheet1!$C:$O,10,FALSE)</f>
        <v>77</v>
      </c>
      <c r="K223" s="7">
        <f>VLOOKUP(表1[[#This Row],[考生编号]],[1]Sheet1!$C:$O,11,FALSE)</f>
        <v>103</v>
      </c>
      <c r="L223" s="7">
        <f>VLOOKUP(表1[[#This Row],[考生编号]],[1]Sheet1!$C:$O,12,FALSE)</f>
        <v>52</v>
      </c>
      <c r="M223" s="7">
        <f>VLOOKUP(表1[[#This Row],[考生编号]],[1]Sheet1!$C:$O,13,FALSE)</f>
        <v>101</v>
      </c>
      <c r="N223" s="7">
        <v>333</v>
      </c>
      <c r="O223" s="9">
        <v>45.333</v>
      </c>
      <c r="P223" s="9">
        <v>43</v>
      </c>
      <c r="Q223" s="9">
        <v>109.667</v>
      </c>
      <c r="R223" s="9">
        <f t="shared" si="16"/>
        <v>198</v>
      </c>
      <c r="S223" s="9">
        <f t="shared" si="17"/>
        <v>531</v>
      </c>
      <c r="T223" s="2" t="s">
        <v>433</v>
      </c>
      <c r="U223" s="2">
        <v>17</v>
      </c>
    </row>
    <row r="224" s="2" customFormat="1" customHeight="1" spans="2:21">
      <c r="B224" s="6" t="s">
        <v>466</v>
      </c>
      <c r="C224" s="7" t="s">
        <v>467</v>
      </c>
      <c r="D224" s="7" t="str">
        <f>VLOOKUP(表1[[#This Row],[考生编号]],[1]Sheet1!$C:$O,4,FALSE)</f>
        <v>男</v>
      </c>
      <c r="E224" s="7" t="str">
        <f>VLOOKUP(表1[[#This Row],[考生编号]],[1]Sheet1!$C:$O,5,FALSE)</f>
        <v>江西师范大学</v>
      </c>
      <c r="F224" s="7" t="str">
        <f>VLOOKUP(表1[[#This Row],[考生编号]],[1]Sheet1!$C:$O,6,FALSE)</f>
        <v>计算机科学与技术</v>
      </c>
      <c r="G224" s="7" t="str">
        <f>VLOOKUP(表1[[#This Row],[考生编号]],[1]Sheet1!$C:$O,7,FALSE)</f>
        <v>202107</v>
      </c>
      <c r="H224" s="7" t="str">
        <f>VLOOKUP(表1[[#This Row],[考生编号]],[1]Sheet1!$C:$O,8,FALSE)</f>
        <v>18279707318</v>
      </c>
      <c r="I224" s="7" t="str">
        <f>VLOOKUP(表1[[#This Row],[考生编号]],[1]Sheet1!$C:$O,9,FALSE)</f>
        <v>2441568697@qq.com</v>
      </c>
      <c r="J224" s="7">
        <f>VLOOKUP(表1[[#This Row],[考生编号]],[1]Sheet1!$C:$O,10,FALSE)</f>
        <v>66</v>
      </c>
      <c r="K224" s="7">
        <f>VLOOKUP(表1[[#This Row],[考生编号]],[1]Sheet1!$C:$O,11,FALSE)</f>
        <v>114</v>
      </c>
      <c r="L224" s="7">
        <f>VLOOKUP(表1[[#This Row],[考生编号]],[1]Sheet1!$C:$O,12,FALSE)</f>
        <v>51</v>
      </c>
      <c r="M224" s="7">
        <f>VLOOKUP(表1[[#This Row],[考生编号]],[1]Sheet1!$C:$O,13,FALSE)</f>
        <v>105</v>
      </c>
      <c r="N224" s="7">
        <v>336</v>
      </c>
      <c r="O224" s="9">
        <v>41.667</v>
      </c>
      <c r="P224" s="9">
        <v>44.333</v>
      </c>
      <c r="Q224" s="9">
        <v>108.333</v>
      </c>
      <c r="R224" s="9">
        <f t="shared" si="16"/>
        <v>194.33</v>
      </c>
      <c r="S224" s="9">
        <f t="shared" si="17"/>
        <v>530.33</v>
      </c>
      <c r="T224" s="2" t="s">
        <v>433</v>
      </c>
      <c r="U224" s="2">
        <v>18</v>
      </c>
    </row>
    <row r="225" s="2" customFormat="1" hidden="1" customHeight="1" spans="2:21">
      <c r="B225" s="6" t="s">
        <v>468</v>
      </c>
      <c r="C225" s="7" t="s">
        <v>469</v>
      </c>
      <c r="D225" s="7" t="str">
        <f>VLOOKUP(表1[[#This Row],[考生编号]],[1]Sheet1!$C:$O,4,FALSE)</f>
        <v>男</v>
      </c>
      <c r="E225" s="7" t="str">
        <f>VLOOKUP(表1[[#This Row],[考生编号]],[1]Sheet1!$C:$O,5,FALSE)</f>
        <v>武汉大学</v>
      </c>
      <c r="F225" s="7" t="str">
        <f>VLOOKUP(表1[[#This Row],[考生编号]],[1]Sheet1!$C:$O,6,FALSE)</f>
        <v>物理学</v>
      </c>
      <c r="G225" s="7" t="str">
        <f>VLOOKUP(表1[[#This Row],[考生编号]],[1]Sheet1!$C:$O,7,FALSE)</f>
        <v>201906</v>
      </c>
      <c r="H225" s="7" t="str">
        <f>VLOOKUP(表1[[#This Row],[考生编号]],[1]Sheet1!$C:$O,8,FALSE)</f>
        <v>15629085910</v>
      </c>
      <c r="I225" s="7" t="str">
        <f>VLOOKUP(表1[[#This Row],[考生编号]],[1]Sheet1!$C:$O,9,FALSE)</f>
        <v>zhaojiangfeng1996@163.com</v>
      </c>
      <c r="J225" s="7">
        <f>VLOOKUP(表1[[#This Row],[考生编号]],[1]Sheet1!$C:$O,10,FALSE)</f>
        <v>75</v>
      </c>
      <c r="K225" s="7">
        <f>VLOOKUP(表1[[#This Row],[考生编号]],[1]Sheet1!$C:$O,11,FALSE)</f>
        <v>72</v>
      </c>
      <c r="L225" s="7">
        <f>VLOOKUP(表1[[#This Row],[考生编号]],[1]Sheet1!$C:$O,12,FALSE)</f>
        <v>71</v>
      </c>
      <c r="M225" s="7">
        <f>VLOOKUP(表1[[#This Row],[考生编号]],[1]Sheet1!$C:$O,13,FALSE)</f>
        <v>115</v>
      </c>
      <c r="N225" s="7">
        <v>333</v>
      </c>
      <c r="O225" s="9">
        <v>42.667</v>
      </c>
      <c r="P225" s="9">
        <v>44.333</v>
      </c>
      <c r="Q225" s="9">
        <v>107.333</v>
      </c>
      <c r="R225" s="9">
        <f t="shared" si="16"/>
        <v>194.33</v>
      </c>
      <c r="S225" s="9">
        <f t="shared" si="17"/>
        <v>527.33</v>
      </c>
      <c r="T225" s="2" t="s">
        <v>433</v>
      </c>
      <c r="U225" s="2">
        <v>19</v>
      </c>
    </row>
    <row r="226" s="2" customFormat="1" hidden="1" customHeight="1" spans="2:21">
      <c r="B226" s="6" t="s">
        <v>470</v>
      </c>
      <c r="C226" s="7" t="s">
        <v>471</v>
      </c>
      <c r="D226" s="7" t="str">
        <f>VLOOKUP(表1[[#This Row],[考生编号]],[1]Sheet1!$C:$O,4,FALSE)</f>
        <v>男</v>
      </c>
      <c r="E226" s="7" t="str">
        <f>VLOOKUP(表1[[#This Row],[考生编号]],[1]Sheet1!$C:$O,5,FALSE)</f>
        <v>广东外语外贸大学</v>
      </c>
      <c r="F226" s="7" t="str">
        <f>VLOOKUP(表1[[#This Row],[考生编号]],[1]Sheet1!$C:$O,6,FALSE)</f>
        <v>广告学</v>
      </c>
      <c r="G226" s="7" t="str">
        <f>VLOOKUP(表1[[#This Row],[考生编号]],[1]Sheet1!$C:$O,7,FALSE)</f>
        <v>201906</v>
      </c>
      <c r="H226" s="7" t="str">
        <f>VLOOKUP(表1[[#This Row],[考生编号]],[1]Sheet1!$C:$O,8,FALSE)</f>
        <v>13250510725</v>
      </c>
      <c r="I226" s="7" t="str">
        <f>VLOOKUP(表1[[#This Row],[考生编号]],[1]Sheet1!$C:$O,9,FALSE)</f>
        <v>fiwaret@qq.com</v>
      </c>
      <c r="J226" s="7">
        <f>VLOOKUP(表1[[#This Row],[考生编号]],[1]Sheet1!$C:$O,10,FALSE)</f>
        <v>71</v>
      </c>
      <c r="K226" s="7">
        <f>VLOOKUP(表1[[#This Row],[考生编号]],[1]Sheet1!$C:$O,11,FALSE)</f>
        <v>74</v>
      </c>
      <c r="L226" s="7">
        <f>VLOOKUP(表1[[#This Row],[考生编号]],[1]Sheet1!$C:$O,12,FALSE)</f>
        <v>72</v>
      </c>
      <c r="M226" s="7">
        <f>VLOOKUP(表1[[#This Row],[考生编号]],[1]Sheet1!$C:$O,13,FALSE)</f>
        <v>106</v>
      </c>
      <c r="N226" s="7">
        <v>323</v>
      </c>
      <c r="O226" s="9">
        <v>46</v>
      </c>
      <c r="P226" s="9">
        <v>46</v>
      </c>
      <c r="Q226" s="9">
        <v>110.667</v>
      </c>
      <c r="R226" s="9">
        <f t="shared" si="16"/>
        <v>202.67</v>
      </c>
      <c r="S226" s="9">
        <f t="shared" si="17"/>
        <v>525.67</v>
      </c>
      <c r="T226" s="2" t="s">
        <v>433</v>
      </c>
      <c r="U226" s="2">
        <v>20</v>
      </c>
    </row>
    <row r="227" s="2" customFormat="1" hidden="1" customHeight="1" spans="2:21">
      <c r="B227" s="6" t="s">
        <v>472</v>
      </c>
      <c r="C227" s="7" t="s">
        <v>473</v>
      </c>
      <c r="D227" s="7" t="str">
        <f>VLOOKUP(表1[[#This Row],[考生编号]],[1]Sheet1!$C:$O,4,FALSE)</f>
        <v>女</v>
      </c>
      <c r="E227" s="7" t="str">
        <f>VLOOKUP(表1[[#This Row],[考生编号]],[1]Sheet1!$C:$O,5,FALSE)</f>
        <v>大连工业大学</v>
      </c>
      <c r="F227" s="7" t="str">
        <f>VLOOKUP(表1[[#This Row],[考生编号]],[1]Sheet1!$C:$O,6,FALSE)</f>
        <v>电子信息工程</v>
      </c>
      <c r="G227" s="7" t="str">
        <f>VLOOKUP(表1[[#This Row],[考生编号]],[1]Sheet1!$C:$O,7,FALSE)</f>
        <v>201806</v>
      </c>
      <c r="H227" s="7" t="str">
        <f>VLOOKUP(表1[[#This Row],[考生编号]],[1]Sheet1!$C:$O,8,FALSE)</f>
        <v>18672278231</v>
      </c>
      <c r="I227" s="7" t="str">
        <f>VLOOKUP(表1[[#This Row],[考生编号]],[1]Sheet1!$C:$O,9,FALSE)</f>
        <v>1458047967@qq.com</v>
      </c>
      <c r="J227" s="7">
        <f>VLOOKUP(表1[[#This Row],[考生编号]],[1]Sheet1!$C:$O,10,FALSE)</f>
        <v>79</v>
      </c>
      <c r="K227" s="7">
        <f>VLOOKUP(表1[[#This Row],[考生编号]],[1]Sheet1!$C:$O,11,FALSE)</f>
        <v>92</v>
      </c>
      <c r="L227" s="7">
        <f>VLOOKUP(表1[[#This Row],[考生编号]],[1]Sheet1!$C:$O,12,FALSE)</f>
        <v>70</v>
      </c>
      <c r="M227" s="7">
        <f>VLOOKUP(表1[[#This Row],[考生编号]],[1]Sheet1!$C:$O,13,FALSE)</f>
        <v>106</v>
      </c>
      <c r="N227" s="7">
        <v>347</v>
      </c>
      <c r="O227" s="9">
        <v>38.333</v>
      </c>
      <c r="P227" s="9">
        <v>40.333</v>
      </c>
      <c r="Q227" s="9">
        <v>99.667</v>
      </c>
      <c r="R227" s="9">
        <f t="shared" si="16"/>
        <v>178.33</v>
      </c>
      <c r="S227" s="9">
        <f t="shared" si="17"/>
        <v>525.33</v>
      </c>
      <c r="T227" s="2" t="s">
        <v>433</v>
      </c>
      <c r="U227" s="2">
        <v>21</v>
      </c>
    </row>
    <row r="228" s="2" customFormat="1" hidden="1" customHeight="1" spans="2:21">
      <c r="B228" s="6" t="s">
        <v>474</v>
      </c>
      <c r="C228" s="7" t="s">
        <v>475</v>
      </c>
      <c r="D228" s="7" t="str">
        <f>VLOOKUP(表1[[#This Row],[考生编号]],[1]Sheet1!$C:$O,4,FALSE)</f>
        <v>男</v>
      </c>
      <c r="E228" s="7" t="str">
        <f>VLOOKUP(表1[[#This Row],[考生编号]],[1]Sheet1!$C:$O,5,FALSE)</f>
        <v>长春理工大学</v>
      </c>
      <c r="F228" s="7" t="str">
        <f>VLOOKUP(表1[[#This Row],[考生编号]],[1]Sheet1!$C:$O,6,FALSE)</f>
        <v>机械电子工程</v>
      </c>
      <c r="G228" s="7" t="str">
        <f>VLOOKUP(表1[[#This Row],[考生编号]],[1]Sheet1!$C:$O,7,FALSE)</f>
        <v>202006</v>
      </c>
      <c r="H228" s="7" t="str">
        <f>VLOOKUP(表1[[#This Row],[考生编号]],[1]Sheet1!$C:$O,8,FALSE)</f>
        <v>15706617698</v>
      </c>
      <c r="I228" s="7" t="str">
        <f>VLOOKUP(表1[[#This Row],[考生编号]],[1]Sheet1!$C:$O,9,FALSE)</f>
        <v>756247348@qq.com</v>
      </c>
      <c r="J228" s="7">
        <f>VLOOKUP(表1[[#This Row],[考生编号]],[1]Sheet1!$C:$O,10,FALSE)</f>
        <v>74</v>
      </c>
      <c r="K228" s="7">
        <f>VLOOKUP(表1[[#This Row],[考生编号]],[1]Sheet1!$C:$O,11,FALSE)</f>
        <v>77</v>
      </c>
      <c r="L228" s="7">
        <f>VLOOKUP(表1[[#This Row],[考生编号]],[1]Sheet1!$C:$O,12,FALSE)</f>
        <v>59</v>
      </c>
      <c r="M228" s="7">
        <f>VLOOKUP(表1[[#This Row],[考生编号]],[1]Sheet1!$C:$O,13,FALSE)</f>
        <v>106</v>
      </c>
      <c r="N228" s="7">
        <v>316</v>
      </c>
      <c r="O228" s="9">
        <v>47.333</v>
      </c>
      <c r="P228" s="9">
        <v>46.667</v>
      </c>
      <c r="Q228" s="9">
        <v>113</v>
      </c>
      <c r="R228" s="9">
        <f t="shared" si="16"/>
        <v>207</v>
      </c>
      <c r="S228" s="9">
        <f t="shared" si="17"/>
        <v>523</v>
      </c>
      <c r="T228" s="2" t="s">
        <v>433</v>
      </c>
      <c r="U228" s="2">
        <v>22</v>
      </c>
    </row>
    <row r="229" s="2" customFormat="1" customHeight="1" spans="2:21">
      <c r="B229" s="6" t="s">
        <v>476</v>
      </c>
      <c r="C229" s="7" t="s">
        <v>477</v>
      </c>
      <c r="D229" s="7" t="str">
        <f>VLOOKUP(表1[[#This Row],[考生编号]],[1]Sheet1!$C:$O,4,FALSE)</f>
        <v>男</v>
      </c>
      <c r="E229" s="7" t="str">
        <f>VLOOKUP(表1[[#This Row],[考生编号]],[1]Sheet1!$C:$O,5,FALSE)</f>
        <v>广东工业大学</v>
      </c>
      <c r="F229" s="7" t="str">
        <f>VLOOKUP(表1[[#This Row],[考生编号]],[1]Sheet1!$C:$O,6,FALSE)</f>
        <v>计算机科学与技术</v>
      </c>
      <c r="G229" s="7" t="str">
        <f>VLOOKUP(表1[[#This Row],[考生编号]],[1]Sheet1!$C:$O,7,FALSE)</f>
        <v>202107</v>
      </c>
      <c r="H229" s="7" t="str">
        <f>VLOOKUP(表1[[#This Row],[考生编号]],[1]Sheet1!$C:$O,8,FALSE)</f>
        <v>18898362040</v>
      </c>
      <c r="I229" s="7" t="str">
        <f>VLOOKUP(表1[[#This Row],[考生编号]],[1]Sheet1!$C:$O,9,FALSE)</f>
        <v>912532642@qq.com</v>
      </c>
      <c r="J229" s="7">
        <f>VLOOKUP(表1[[#This Row],[考生编号]],[1]Sheet1!$C:$O,10,FALSE)</f>
        <v>76</v>
      </c>
      <c r="K229" s="7">
        <f>VLOOKUP(表1[[#This Row],[考生编号]],[1]Sheet1!$C:$O,11,FALSE)</f>
        <v>68</v>
      </c>
      <c r="L229" s="7">
        <f>VLOOKUP(表1[[#This Row],[考生编号]],[1]Sheet1!$C:$O,12,FALSE)</f>
        <v>65</v>
      </c>
      <c r="M229" s="7">
        <f>VLOOKUP(表1[[#This Row],[考生编号]],[1]Sheet1!$C:$O,13,FALSE)</f>
        <v>123</v>
      </c>
      <c r="N229" s="7">
        <v>332</v>
      </c>
      <c r="O229" s="9">
        <v>41.333</v>
      </c>
      <c r="P229" s="9">
        <v>44</v>
      </c>
      <c r="Q229" s="9">
        <v>105</v>
      </c>
      <c r="R229" s="9">
        <f t="shared" si="16"/>
        <v>190.33</v>
      </c>
      <c r="S229" s="9">
        <f t="shared" si="17"/>
        <v>522.33</v>
      </c>
      <c r="T229" s="2" t="s">
        <v>433</v>
      </c>
      <c r="U229" s="2">
        <v>23</v>
      </c>
    </row>
    <row r="230" s="2" customFormat="1" hidden="1" customHeight="1" spans="2:21">
      <c r="B230" s="6" t="s">
        <v>478</v>
      </c>
      <c r="C230" s="7" t="s">
        <v>479</v>
      </c>
      <c r="D230" s="7" t="str">
        <f>VLOOKUP(表1[[#This Row],[考生编号]],[1]Sheet1!$C:$O,4,FALSE)</f>
        <v>男</v>
      </c>
      <c r="E230" s="7" t="str">
        <f>VLOOKUP(表1[[#This Row],[考生编号]],[1]Sheet1!$C:$O,5,FALSE)</f>
        <v>广西大学</v>
      </c>
      <c r="F230" s="7" t="str">
        <f>VLOOKUP(表1[[#This Row],[考生编号]],[1]Sheet1!$C:$O,6,FALSE)</f>
        <v>计算机科学与技术</v>
      </c>
      <c r="G230" s="7" t="str">
        <f>VLOOKUP(表1[[#This Row],[考生编号]],[1]Sheet1!$C:$O,7,FALSE)</f>
        <v>202006</v>
      </c>
      <c r="H230" s="7" t="str">
        <f>VLOOKUP(表1[[#This Row],[考生编号]],[1]Sheet1!$C:$O,8,FALSE)</f>
        <v>15678830157</v>
      </c>
      <c r="I230" s="7" t="str">
        <f>VLOOKUP(表1[[#This Row],[考生编号]],[1]Sheet1!$C:$O,9,FALSE)</f>
        <v>852317540@qq.com</v>
      </c>
      <c r="J230" s="7">
        <f>VLOOKUP(表1[[#This Row],[考生编号]],[1]Sheet1!$C:$O,10,FALSE)</f>
        <v>68</v>
      </c>
      <c r="K230" s="7">
        <f>VLOOKUP(表1[[#This Row],[考生编号]],[1]Sheet1!$C:$O,11,FALSE)</f>
        <v>76</v>
      </c>
      <c r="L230" s="7">
        <f>VLOOKUP(表1[[#This Row],[考生编号]],[1]Sheet1!$C:$O,12,FALSE)</f>
        <v>69</v>
      </c>
      <c r="M230" s="7">
        <f>VLOOKUP(表1[[#This Row],[考生编号]],[1]Sheet1!$C:$O,13,FALSE)</f>
        <v>114</v>
      </c>
      <c r="N230" s="7">
        <v>327</v>
      </c>
      <c r="O230" s="9">
        <v>45</v>
      </c>
      <c r="P230" s="9">
        <v>42</v>
      </c>
      <c r="Q230" s="9">
        <v>108</v>
      </c>
      <c r="R230" s="9">
        <f t="shared" si="16"/>
        <v>195</v>
      </c>
      <c r="S230" s="9">
        <f t="shared" si="17"/>
        <v>522</v>
      </c>
      <c r="T230" s="2" t="s">
        <v>433</v>
      </c>
      <c r="U230" s="2">
        <v>24</v>
      </c>
    </row>
    <row r="231" s="2" customFormat="1" customHeight="1" spans="2:21">
      <c r="B231" s="6" t="s">
        <v>480</v>
      </c>
      <c r="C231" s="7" t="s">
        <v>481</v>
      </c>
      <c r="D231" s="7" t="str">
        <f>VLOOKUP(表1[[#This Row],[考生编号]],[1]Sheet1!$C:$O,4,FALSE)</f>
        <v>男</v>
      </c>
      <c r="E231" s="7" t="str">
        <f>VLOOKUP(表1[[#This Row],[考生编号]],[1]Sheet1!$C:$O,5,FALSE)</f>
        <v>安徽理工大学</v>
      </c>
      <c r="F231" s="7" t="str">
        <f>VLOOKUP(表1[[#This Row],[考生编号]],[1]Sheet1!$C:$O,6,FALSE)</f>
        <v>信息与计算科学</v>
      </c>
      <c r="G231" s="7" t="str">
        <f>VLOOKUP(表1[[#This Row],[考生编号]],[1]Sheet1!$C:$O,7,FALSE)</f>
        <v>202107</v>
      </c>
      <c r="H231" s="7" t="str">
        <f>VLOOKUP(表1[[#This Row],[考生编号]],[1]Sheet1!$C:$O,8,FALSE)</f>
        <v>17364310803</v>
      </c>
      <c r="I231" s="7" t="str">
        <f>VLOOKUP(表1[[#This Row],[考生编号]],[1]Sheet1!$C:$O,9,FALSE)</f>
        <v>1454453895@qq.com</v>
      </c>
      <c r="J231" s="7">
        <f>VLOOKUP(表1[[#This Row],[考生编号]],[1]Sheet1!$C:$O,10,FALSE)</f>
        <v>66</v>
      </c>
      <c r="K231" s="7">
        <f>VLOOKUP(表1[[#This Row],[考生编号]],[1]Sheet1!$C:$O,11,FALSE)</f>
        <v>112</v>
      </c>
      <c r="L231" s="7">
        <f>VLOOKUP(表1[[#This Row],[考生编号]],[1]Sheet1!$C:$O,12,FALSE)</f>
        <v>54</v>
      </c>
      <c r="M231" s="7">
        <f>VLOOKUP(表1[[#This Row],[考生编号]],[1]Sheet1!$C:$O,13,FALSE)</f>
        <v>100</v>
      </c>
      <c r="N231" s="7">
        <v>332</v>
      </c>
      <c r="O231" s="9">
        <v>42.333</v>
      </c>
      <c r="P231" s="9">
        <v>42</v>
      </c>
      <c r="Q231" s="9">
        <v>105</v>
      </c>
      <c r="R231" s="9">
        <f t="shared" si="16"/>
        <v>189.33</v>
      </c>
      <c r="S231" s="9">
        <f t="shared" si="17"/>
        <v>521.33</v>
      </c>
      <c r="T231" s="2" t="s">
        <v>433</v>
      </c>
      <c r="U231" s="2">
        <v>25</v>
      </c>
    </row>
    <row r="232" s="2" customFormat="1" hidden="1" customHeight="1" spans="2:21">
      <c r="B232" s="6" t="s">
        <v>482</v>
      </c>
      <c r="C232" s="7" t="s">
        <v>483</v>
      </c>
      <c r="D232" s="7" t="str">
        <f>VLOOKUP(表1[[#This Row],[考生编号]],[1]Sheet1!$C:$O,4,FALSE)</f>
        <v>男</v>
      </c>
      <c r="E232" s="7" t="str">
        <f>VLOOKUP(表1[[#This Row],[考生编号]],[1]Sheet1!$C:$O,5,FALSE)</f>
        <v>国防科技大学</v>
      </c>
      <c r="F232" s="7" t="str">
        <f>VLOOKUP(表1[[#This Row],[考生编号]],[1]Sheet1!$C:$O,6,FALSE)</f>
        <v>应用气象学</v>
      </c>
      <c r="G232" s="7" t="str">
        <f>VLOOKUP(表1[[#This Row],[考生编号]],[1]Sheet1!$C:$O,7,FALSE)</f>
        <v>201806</v>
      </c>
      <c r="H232" s="7" t="str">
        <f>VLOOKUP(表1[[#This Row],[考生编号]],[1]Sheet1!$C:$O,8,FALSE)</f>
        <v>15651073200</v>
      </c>
      <c r="I232" s="7" t="str">
        <f>VLOOKUP(表1[[#This Row],[考生编号]],[1]Sheet1!$C:$O,9,FALSE)</f>
        <v>897111649@qq.com</v>
      </c>
      <c r="J232" s="7">
        <f>VLOOKUP(表1[[#This Row],[考生编号]],[1]Sheet1!$C:$O,10,FALSE)</f>
        <v>63</v>
      </c>
      <c r="K232" s="7">
        <f>VLOOKUP(表1[[#This Row],[考生编号]],[1]Sheet1!$C:$O,11,FALSE)</f>
        <v>103</v>
      </c>
      <c r="L232" s="7">
        <f>VLOOKUP(表1[[#This Row],[考生编号]],[1]Sheet1!$C:$O,12,FALSE)</f>
        <v>62</v>
      </c>
      <c r="M232" s="7">
        <f>VLOOKUP(表1[[#This Row],[考生编号]],[1]Sheet1!$C:$O,13,FALSE)</f>
        <v>99</v>
      </c>
      <c r="N232" s="7">
        <v>327</v>
      </c>
      <c r="O232" s="9">
        <v>42.667</v>
      </c>
      <c r="P232" s="9">
        <v>42</v>
      </c>
      <c r="Q232" s="9">
        <v>108.667</v>
      </c>
      <c r="R232" s="9">
        <f t="shared" si="16"/>
        <v>193.33</v>
      </c>
      <c r="S232" s="9">
        <f t="shared" si="17"/>
        <v>520.33</v>
      </c>
      <c r="T232" s="2" t="s">
        <v>433</v>
      </c>
      <c r="U232" s="2">
        <v>26</v>
      </c>
    </row>
    <row r="233" s="2" customFormat="1" customHeight="1" spans="2:21">
      <c r="B233" s="6" t="s">
        <v>484</v>
      </c>
      <c r="C233" s="7" t="s">
        <v>485</v>
      </c>
      <c r="D233" s="7" t="str">
        <f>VLOOKUP(表1[[#This Row],[考生编号]],[1]Sheet1!$C:$O,4,FALSE)</f>
        <v>男</v>
      </c>
      <c r="E233" s="7" t="str">
        <f>VLOOKUP(表1[[#This Row],[考生编号]],[1]Sheet1!$C:$O,5,FALSE)</f>
        <v>华南理工大学</v>
      </c>
      <c r="F233" s="7" t="str">
        <f>VLOOKUP(表1[[#This Row],[考生编号]],[1]Sheet1!$C:$O,6,FALSE)</f>
        <v>软件工程</v>
      </c>
      <c r="G233" s="7" t="str">
        <f>VLOOKUP(表1[[#This Row],[考生编号]],[1]Sheet1!$C:$O,7,FALSE)</f>
        <v>202107</v>
      </c>
      <c r="H233" s="7" t="str">
        <f>VLOOKUP(表1[[#This Row],[考生编号]],[1]Sheet1!$C:$O,8,FALSE)</f>
        <v>18138984196</v>
      </c>
      <c r="I233" s="7" t="str">
        <f>VLOOKUP(表1[[#This Row],[考生编号]],[1]Sheet1!$C:$O,9,FALSE)</f>
        <v>954689208@qq.com</v>
      </c>
      <c r="J233" s="7">
        <f>VLOOKUP(表1[[#This Row],[考生编号]],[1]Sheet1!$C:$O,10,FALSE)</f>
        <v>66</v>
      </c>
      <c r="K233" s="7">
        <f>VLOOKUP(表1[[#This Row],[考生编号]],[1]Sheet1!$C:$O,11,FALSE)</f>
        <v>81</v>
      </c>
      <c r="L233" s="7">
        <f>VLOOKUP(表1[[#This Row],[考生编号]],[1]Sheet1!$C:$O,12,FALSE)</f>
        <v>61</v>
      </c>
      <c r="M233" s="7">
        <f>VLOOKUP(表1[[#This Row],[考生编号]],[1]Sheet1!$C:$O,13,FALSE)</f>
        <v>114</v>
      </c>
      <c r="N233" s="7">
        <v>322</v>
      </c>
      <c r="O233" s="9">
        <v>44.333</v>
      </c>
      <c r="P233" s="9">
        <v>43.667</v>
      </c>
      <c r="Q233" s="9">
        <v>107.667</v>
      </c>
      <c r="R233" s="9">
        <f t="shared" si="16"/>
        <v>195.67</v>
      </c>
      <c r="S233" s="9">
        <f t="shared" si="17"/>
        <v>517.67</v>
      </c>
      <c r="T233" s="2" t="s">
        <v>433</v>
      </c>
      <c r="U233" s="2">
        <v>27</v>
      </c>
    </row>
    <row r="234" s="2" customFormat="1" customHeight="1" spans="2:21">
      <c r="B234" s="6" t="s">
        <v>486</v>
      </c>
      <c r="C234" s="7" t="s">
        <v>487</v>
      </c>
      <c r="D234" s="7" t="str">
        <f>VLOOKUP(表1[[#This Row],[考生编号]],[1]Sheet1!$C:$O,4,FALSE)</f>
        <v>男</v>
      </c>
      <c r="E234" s="7" t="str">
        <f>VLOOKUP(表1[[#This Row],[考生编号]],[1]Sheet1!$C:$O,5,FALSE)</f>
        <v>华南农业大学</v>
      </c>
      <c r="F234" s="7" t="str">
        <f>VLOOKUP(表1[[#This Row],[考生编号]],[1]Sheet1!$C:$O,6,FALSE)</f>
        <v>计算机科学与技术</v>
      </c>
      <c r="G234" s="7" t="str">
        <f>VLOOKUP(表1[[#This Row],[考生编号]],[1]Sheet1!$C:$O,7,FALSE)</f>
        <v>202107</v>
      </c>
      <c r="H234" s="7" t="str">
        <f>VLOOKUP(表1[[#This Row],[考生编号]],[1]Sheet1!$C:$O,8,FALSE)</f>
        <v>13642999758</v>
      </c>
      <c r="I234" s="7" t="str">
        <f>VLOOKUP(表1[[#This Row],[考生编号]],[1]Sheet1!$C:$O,9,FALSE)</f>
        <v>1349662964@qq.com</v>
      </c>
      <c r="J234" s="7">
        <f>VLOOKUP(表1[[#This Row],[考生编号]],[1]Sheet1!$C:$O,10,FALSE)</f>
        <v>70</v>
      </c>
      <c r="K234" s="7">
        <f>VLOOKUP(表1[[#This Row],[考生编号]],[1]Sheet1!$C:$O,11,FALSE)</f>
        <v>94</v>
      </c>
      <c r="L234" s="7">
        <f>VLOOKUP(表1[[#This Row],[考生编号]],[1]Sheet1!$C:$O,12,FALSE)</f>
        <v>67</v>
      </c>
      <c r="M234" s="7">
        <f>VLOOKUP(表1[[#This Row],[考生编号]],[1]Sheet1!$C:$O,13,FALSE)</f>
        <v>101</v>
      </c>
      <c r="N234" s="7">
        <v>332</v>
      </c>
      <c r="O234" s="9">
        <v>40</v>
      </c>
      <c r="P234" s="9">
        <v>42.667</v>
      </c>
      <c r="Q234" s="9">
        <v>101.667</v>
      </c>
      <c r="R234" s="9">
        <f t="shared" si="16"/>
        <v>184.33</v>
      </c>
      <c r="S234" s="9">
        <f t="shared" si="17"/>
        <v>516.33</v>
      </c>
      <c r="T234" s="2" t="s">
        <v>433</v>
      </c>
      <c r="U234" s="2">
        <v>28</v>
      </c>
    </row>
    <row r="235" s="2" customFormat="1" hidden="1" customHeight="1" spans="2:21">
      <c r="B235" s="6" t="s">
        <v>488</v>
      </c>
      <c r="C235" s="7" t="s">
        <v>489</v>
      </c>
      <c r="D235" s="7" t="str">
        <f>VLOOKUP(表1[[#This Row],[考生编号]],[1]Sheet1!$C:$O,4,FALSE)</f>
        <v>男</v>
      </c>
      <c r="E235" s="7" t="str">
        <f>VLOOKUP(表1[[#This Row],[考生编号]],[1]Sheet1!$C:$O,5,FALSE)</f>
        <v>深圳大学</v>
      </c>
      <c r="F235" s="7" t="str">
        <f>VLOOKUP(表1[[#This Row],[考生编号]],[1]Sheet1!$C:$O,6,FALSE)</f>
        <v>应用物理学</v>
      </c>
      <c r="G235" s="7" t="str">
        <f>VLOOKUP(表1[[#This Row],[考生编号]],[1]Sheet1!$C:$O,7,FALSE)</f>
        <v>202006</v>
      </c>
      <c r="H235" s="7" t="str">
        <f>VLOOKUP(表1[[#This Row],[考生编号]],[1]Sheet1!$C:$O,8,FALSE)</f>
        <v>18316793018</v>
      </c>
      <c r="I235" s="7" t="str">
        <f>VLOOKUP(表1[[#This Row],[考生编号]],[1]Sheet1!$C:$O,9,FALSE)</f>
        <v>1453918886@qq.com</v>
      </c>
      <c r="J235" s="7">
        <f>VLOOKUP(表1[[#This Row],[考生编号]],[1]Sheet1!$C:$O,10,FALSE)</f>
        <v>70</v>
      </c>
      <c r="K235" s="7">
        <f>VLOOKUP(表1[[#This Row],[考生编号]],[1]Sheet1!$C:$O,11,FALSE)</f>
        <v>94</v>
      </c>
      <c r="L235" s="7">
        <f>VLOOKUP(表1[[#This Row],[考生编号]],[1]Sheet1!$C:$O,12,FALSE)</f>
        <v>57</v>
      </c>
      <c r="M235" s="7">
        <f>VLOOKUP(表1[[#This Row],[考生编号]],[1]Sheet1!$C:$O,13,FALSE)</f>
        <v>101</v>
      </c>
      <c r="N235" s="7">
        <v>322</v>
      </c>
      <c r="O235" s="9">
        <v>42.667</v>
      </c>
      <c r="P235" s="9">
        <v>42</v>
      </c>
      <c r="Q235" s="9">
        <v>107.333</v>
      </c>
      <c r="R235" s="9">
        <f t="shared" si="16"/>
        <v>192</v>
      </c>
      <c r="S235" s="9">
        <f t="shared" si="17"/>
        <v>514</v>
      </c>
      <c r="T235" s="2" t="s">
        <v>433</v>
      </c>
      <c r="U235" s="2">
        <v>29</v>
      </c>
    </row>
    <row r="236" s="2" customFormat="1" hidden="1" customHeight="1" spans="2:21">
      <c r="B236" s="6" t="s">
        <v>490</v>
      </c>
      <c r="C236" s="7" t="s">
        <v>491</v>
      </c>
      <c r="D236" s="7" t="str">
        <f>VLOOKUP(表1[[#This Row],[考生编号]],[1]Sheet1!$C:$O,4,FALSE)</f>
        <v>男</v>
      </c>
      <c r="E236" s="7" t="str">
        <f>VLOOKUP(表1[[#This Row],[考生编号]],[1]Sheet1!$C:$O,5,FALSE)</f>
        <v>东莞理工学院</v>
      </c>
      <c r="F236" s="7" t="str">
        <f>VLOOKUP(表1[[#This Row],[考生编号]],[1]Sheet1!$C:$O,6,FALSE)</f>
        <v>软件工程</v>
      </c>
      <c r="G236" s="7" t="str">
        <f>VLOOKUP(表1[[#This Row],[考生编号]],[1]Sheet1!$C:$O,7,FALSE)</f>
        <v>202006</v>
      </c>
      <c r="H236" s="7" t="str">
        <f>VLOOKUP(表1[[#This Row],[考生编号]],[1]Sheet1!$C:$O,8,FALSE)</f>
        <v>13631785772</v>
      </c>
      <c r="I236" s="7" t="str">
        <f>VLOOKUP(表1[[#This Row],[考生编号]],[1]Sheet1!$C:$O,9,FALSE)</f>
        <v>872226263@qq.com</v>
      </c>
      <c r="J236" s="7">
        <f>VLOOKUP(表1[[#This Row],[考生编号]],[1]Sheet1!$C:$O,10,FALSE)</f>
        <v>66</v>
      </c>
      <c r="K236" s="7">
        <f>VLOOKUP(表1[[#This Row],[考生编号]],[1]Sheet1!$C:$O,11,FALSE)</f>
        <v>77</v>
      </c>
      <c r="L236" s="7">
        <f>VLOOKUP(表1[[#This Row],[考生编号]],[1]Sheet1!$C:$O,12,FALSE)</f>
        <v>61</v>
      </c>
      <c r="M236" s="7">
        <f>VLOOKUP(表1[[#This Row],[考生编号]],[1]Sheet1!$C:$O,13,FALSE)</f>
        <v>122</v>
      </c>
      <c r="N236" s="7">
        <v>326</v>
      </c>
      <c r="O236" s="9">
        <v>43.667</v>
      </c>
      <c r="P236" s="9">
        <v>38.667</v>
      </c>
      <c r="Q236" s="9">
        <v>105</v>
      </c>
      <c r="R236" s="9">
        <f t="shared" si="16"/>
        <v>187.33</v>
      </c>
      <c r="S236" s="9">
        <f t="shared" si="17"/>
        <v>513.33</v>
      </c>
      <c r="T236" s="2" t="s">
        <v>433</v>
      </c>
      <c r="U236" s="2">
        <v>30</v>
      </c>
    </row>
    <row r="237" s="2" customFormat="1" customHeight="1" spans="2:21">
      <c r="B237" s="6" t="s">
        <v>492</v>
      </c>
      <c r="C237" s="7" t="s">
        <v>493</v>
      </c>
      <c r="D237" s="7" t="str">
        <f>VLOOKUP(表1[[#This Row],[考生编号]],[1]Sheet1!$C:$O,4,FALSE)</f>
        <v>男</v>
      </c>
      <c r="E237" s="7" t="str">
        <f>VLOOKUP(表1[[#This Row],[考生编号]],[1]Sheet1!$C:$O,5,FALSE)</f>
        <v>深圳大学</v>
      </c>
      <c r="F237" s="7" t="str">
        <f>VLOOKUP(表1[[#This Row],[考生编号]],[1]Sheet1!$C:$O,6,FALSE)</f>
        <v>计算机科学与技术</v>
      </c>
      <c r="G237" s="7" t="str">
        <f>VLOOKUP(表1[[#This Row],[考生编号]],[1]Sheet1!$C:$O,7,FALSE)</f>
        <v>202107</v>
      </c>
      <c r="H237" s="7" t="str">
        <f>VLOOKUP(表1[[#This Row],[考生编号]],[1]Sheet1!$C:$O,8,FALSE)</f>
        <v>18029303916</v>
      </c>
      <c r="I237" s="7" t="str">
        <f>VLOOKUP(表1[[#This Row],[考生编号]],[1]Sheet1!$C:$O,9,FALSE)</f>
        <v>1119758997@qq.com</v>
      </c>
      <c r="J237" s="7">
        <f>VLOOKUP(表1[[#This Row],[考生编号]],[1]Sheet1!$C:$O,10,FALSE)</f>
        <v>60</v>
      </c>
      <c r="K237" s="7">
        <f>VLOOKUP(表1[[#This Row],[考生编号]],[1]Sheet1!$C:$O,11,FALSE)</f>
        <v>67</v>
      </c>
      <c r="L237" s="7">
        <f>VLOOKUP(表1[[#This Row],[考生编号]],[1]Sheet1!$C:$O,12,FALSE)</f>
        <v>62</v>
      </c>
      <c r="M237" s="7">
        <f>VLOOKUP(表1[[#This Row],[考生编号]],[1]Sheet1!$C:$O,13,FALSE)</f>
        <v>116</v>
      </c>
      <c r="N237" s="7">
        <v>305</v>
      </c>
      <c r="O237" s="9">
        <v>46</v>
      </c>
      <c r="P237" s="9">
        <v>48</v>
      </c>
      <c r="Q237" s="9">
        <v>114</v>
      </c>
      <c r="R237" s="9">
        <f t="shared" si="16"/>
        <v>208</v>
      </c>
      <c r="S237" s="9">
        <f t="shared" si="17"/>
        <v>513</v>
      </c>
      <c r="T237" s="2" t="s">
        <v>433</v>
      </c>
      <c r="U237" s="2">
        <v>31</v>
      </c>
    </row>
    <row r="238" s="2" customFormat="1" hidden="1" customHeight="1" spans="2:21">
      <c r="B238" s="6" t="s">
        <v>494</v>
      </c>
      <c r="C238" s="7" t="s">
        <v>495</v>
      </c>
      <c r="D238" s="7" t="str">
        <f>VLOOKUP(表1[[#This Row],[考生编号]],[1]Sheet1!$C:$O,4,FALSE)</f>
        <v>男</v>
      </c>
      <c r="E238" s="7" t="str">
        <f>VLOOKUP(表1[[#This Row],[考生编号]],[1]Sheet1!$C:$O,5,FALSE)</f>
        <v>成都理工大学</v>
      </c>
      <c r="F238" s="7" t="str">
        <f>VLOOKUP(表1[[#This Row],[考生编号]],[1]Sheet1!$C:$O,6,FALSE)</f>
        <v>信息与计算科学</v>
      </c>
      <c r="G238" s="7" t="str">
        <f>VLOOKUP(表1[[#This Row],[考生编号]],[1]Sheet1!$C:$O,7,FALSE)</f>
        <v>202006</v>
      </c>
      <c r="H238" s="7" t="str">
        <f>VLOOKUP(表1[[#This Row],[考生编号]],[1]Sheet1!$C:$O,8,FALSE)</f>
        <v>13458735714</v>
      </c>
      <c r="I238" s="7" t="str">
        <f>VLOOKUP(表1[[#This Row],[考生编号]],[1]Sheet1!$C:$O,9,FALSE)</f>
        <v>1413357059@qq.com</v>
      </c>
      <c r="J238" s="7">
        <f>VLOOKUP(表1[[#This Row],[考生编号]],[1]Sheet1!$C:$O,10,FALSE)</f>
        <v>72</v>
      </c>
      <c r="K238" s="7">
        <f>VLOOKUP(表1[[#This Row],[考生编号]],[1]Sheet1!$C:$O,11,FALSE)</f>
        <v>72</v>
      </c>
      <c r="L238" s="7">
        <f>VLOOKUP(表1[[#This Row],[考生编号]],[1]Sheet1!$C:$O,12,FALSE)</f>
        <v>67</v>
      </c>
      <c r="M238" s="7">
        <f>VLOOKUP(表1[[#This Row],[考生编号]],[1]Sheet1!$C:$O,13,FALSE)</f>
        <v>91</v>
      </c>
      <c r="N238" s="7">
        <v>302</v>
      </c>
      <c r="O238" s="9">
        <v>47.333</v>
      </c>
      <c r="P238" s="9">
        <v>46</v>
      </c>
      <c r="Q238" s="9">
        <v>112.333</v>
      </c>
      <c r="R238" s="9">
        <f t="shared" ref="R238:R240" si="18">ROUND(O238+P238+Q238,2)</f>
        <v>205.67</v>
      </c>
      <c r="S238" s="9">
        <f t="shared" ref="S238:S240" si="19">N238+R238</f>
        <v>507.67</v>
      </c>
      <c r="T238" s="2" t="s">
        <v>433</v>
      </c>
      <c r="U238" s="2">
        <v>32</v>
      </c>
    </row>
    <row r="239" s="2" customFormat="1" hidden="1" customHeight="1" spans="2:21">
      <c r="B239" s="6" t="s">
        <v>496</v>
      </c>
      <c r="C239" s="7" t="s">
        <v>497</v>
      </c>
      <c r="D239" s="7" t="str">
        <f>VLOOKUP(表1[[#This Row],[考生编号]],[1]Sheet1!$C:$O,4,FALSE)</f>
        <v>男</v>
      </c>
      <c r="E239" s="7" t="str">
        <f>VLOOKUP(表1[[#This Row],[考生编号]],[1]Sheet1!$C:$O,5,FALSE)</f>
        <v>天津大学</v>
      </c>
      <c r="F239" s="7" t="str">
        <f>VLOOKUP(表1[[#This Row],[考生编号]],[1]Sheet1!$C:$O,6,FALSE)</f>
        <v>建筑环境与设备工程</v>
      </c>
      <c r="G239" s="7" t="str">
        <f>VLOOKUP(表1[[#This Row],[考生编号]],[1]Sheet1!$C:$O,7,FALSE)</f>
        <v>201807</v>
      </c>
      <c r="H239" s="7" t="str">
        <f>VLOOKUP(表1[[#This Row],[考生编号]],[1]Sheet1!$C:$O,8,FALSE)</f>
        <v>13212082806</v>
      </c>
      <c r="I239" s="7" t="str">
        <f>VLOOKUP(表1[[#This Row],[考生编号]],[1]Sheet1!$C:$O,9,FALSE)</f>
        <v>1332097440@qq.com</v>
      </c>
      <c r="J239" s="7">
        <f>VLOOKUP(表1[[#This Row],[考生编号]],[1]Sheet1!$C:$O,10,FALSE)</f>
        <v>69</v>
      </c>
      <c r="K239" s="7">
        <f>VLOOKUP(表1[[#This Row],[考生编号]],[1]Sheet1!$C:$O,11,FALSE)</f>
        <v>97</v>
      </c>
      <c r="L239" s="7">
        <f>VLOOKUP(表1[[#This Row],[考生编号]],[1]Sheet1!$C:$O,12,FALSE)</f>
        <v>67</v>
      </c>
      <c r="M239" s="7">
        <f>VLOOKUP(表1[[#This Row],[考生编号]],[1]Sheet1!$C:$O,13,FALSE)</f>
        <v>101</v>
      </c>
      <c r="N239" s="7">
        <v>334</v>
      </c>
      <c r="O239" s="9">
        <v>38.333</v>
      </c>
      <c r="P239" s="9">
        <v>39</v>
      </c>
      <c r="Q239" s="9">
        <v>94</v>
      </c>
      <c r="R239" s="9">
        <f t="shared" si="18"/>
        <v>171.33</v>
      </c>
      <c r="S239" s="9">
        <f t="shared" si="19"/>
        <v>505.33</v>
      </c>
      <c r="T239" s="2" t="s">
        <v>433</v>
      </c>
      <c r="U239" s="2">
        <v>33</v>
      </c>
    </row>
    <row r="240" s="2" customFormat="1" hidden="1" customHeight="1" spans="2:21">
      <c r="B240" s="6" t="s">
        <v>498</v>
      </c>
      <c r="C240" s="7" t="s">
        <v>499</v>
      </c>
      <c r="D240" s="7" t="str">
        <f>VLOOKUP(表1[[#This Row],[考生编号]],[1]Sheet1!$C:$O,4,FALSE)</f>
        <v>男</v>
      </c>
      <c r="E240" s="7" t="str">
        <f>VLOOKUP(表1[[#This Row],[考生编号]],[1]Sheet1!$C:$O,5,FALSE)</f>
        <v>东莞理工学院</v>
      </c>
      <c r="F240" s="7" t="str">
        <f>VLOOKUP(表1[[#This Row],[考生编号]],[1]Sheet1!$C:$O,6,FALSE)</f>
        <v>电气工程及其自动化</v>
      </c>
      <c r="G240" s="7" t="str">
        <f>VLOOKUP(表1[[#This Row],[考生编号]],[1]Sheet1!$C:$O,7,FALSE)</f>
        <v>202107</v>
      </c>
      <c r="H240" s="7" t="str">
        <f>VLOOKUP(表1[[#This Row],[考生编号]],[1]Sheet1!$C:$O,8,FALSE)</f>
        <v>13005578669</v>
      </c>
      <c r="I240" s="7" t="str">
        <f>VLOOKUP(表1[[#This Row],[考生编号]],[1]Sheet1!$C:$O,9,FALSE)</f>
        <v>lijiahao1313@163.com</v>
      </c>
      <c r="J240" s="7">
        <f>VLOOKUP(表1[[#This Row],[考生编号]],[1]Sheet1!$C:$O,10,FALSE)</f>
        <v>74</v>
      </c>
      <c r="K240" s="7">
        <f>VLOOKUP(表1[[#This Row],[考生编号]],[1]Sheet1!$C:$O,11,FALSE)</f>
        <v>84</v>
      </c>
      <c r="L240" s="7">
        <f>VLOOKUP(表1[[#This Row],[考生编号]],[1]Sheet1!$C:$O,12,FALSE)</f>
        <v>66</v>
      </c>
      <c r="M240" s="7">
        <f>VLOOKUP(表1[[#This Row],[考生编号]],[1]Sheet1!$C:$O,13,FALSE)</f>
        <v>95</v>
      </c>
      <c r="N240" s="7">
        <v>319</v>
      </c>
      <c r="O240" s="9">
        <v>40</v>
      </c>
      <c r="P240" s="9">
        <v>44</v>
      </c>
      <c r="Q240" s="9">
        <v>101.667</v>
      </c>
      <c r="R240" s="9">
        <f t="shared" si="18"/>
        <v>185.67</v>
      </c>
      <c r="S240" s="9">
        <f t="shared" si="19"/>
        <v>504.67</v>
      </c>
      <c r="T240" s="2" t="s">
        <v>433</v>
      </c>
      <c r="U240" s="2">
        <v>34</v>
      </c>
    </row>
  </sheetData>
  <pageMargins left="0.708661417322835" right="0.708661417322835" top="0.748031496062992" bottom="0.748031496062992" header="0.31496062992126" footer="0.31496062992126"/>
  <pageSetup paperSize="9" orientation="landscape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toffeeeeeee</cp:lastModifiedBy>
  <dcterms:created xsi:type="dcterms:W3CDTF">2017-03-23T07:05:00Z</dcterms:created>
  <cp:lastPrinted>2019-04-07T09:20:00Z</cp:lastPrinted>
  <dcterms:modified xsi:type="dcterms:W3CDTF">2021-03-30T14:48:51Z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