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xieyanan/Desktop/Online Courses/lagou/big_data_analysis/阶段一模块一作业资料/"/>
    </mc:Choice>
  </mc:AlternateContent>
  <xr:revisionPtr revIDLastSave="0" documentId="13_ncr:1_{03768651-0559-8248-BC3F-A2A941013D6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解答_xyn_20210705" sheetId="5" r:id="rId1"/>
    <sheet name="渠道每周统计数据" sheetId="1" r:id="rId2"/>
    <sheet name="渠道投放明细数据" sheetId="2" r:id="rId3"/>
    <sheet name="距离最大日期为第几周求法" sheetId="3" r:id="rId4"/>
    <sheet name="各渠道近两周数据" sheetId="6" r:id="rId5"/>
  </sheets>
  <definedNames>
    <definedName name="_xlnm._FilterDatabase" localSheetId="2" hidden="1">渠道投放明细数据!$A$1:$J$205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5" l="1"/>
  <c r="B188" i="5"/>
  <c r="B216" i="5" s="1"/>
  <c r="E172" i="5"/>
  <c r="G183" i="5" s="1"/>
  <c r="F172" i="5"/>
  <c r="E183" i="5" s="1"/>
  <c r="G172" i="5"/>
  <c r="C183" i="5" s="1"/>
  <c r="E173" i="5"/>
  <c r="G184" i="5" s="1"/>
  <c r="F173" i="5"/>
  <c r="E184" i="5" s="1"/>
  <c r="G173" i="5"/>
  <c r="C184" i="5" s="1"/>
  <c r="E174" i="5"/>
  <c r="G185" i="5" s="1"/>
  <c r="F174" i="5"/>
  <c r="E185" i="5" s="1"/>
  <c r="G174" i="5"/>
  <c r="E175" i="5"/>
  <c r="G186" i="5" s="1"/>
  <c r="F175" i="5"/>
  <c r="E186" i="5" s="1"/>
  <c r="G175" i="5"/>
  <c r="C186" i="5" s="1"/>
  <c r="E176" i="5"/>
  <c r="G187" i="5" s="1"/>
  <c r="F176" i="5"/>
  <c r="E187" i="5" s="1"/>
  <c r="G176" i="5"/>
  <c r="C187" i="5" s="1"/>
  <c r="E177" i="5"/>
  <c r="G188" i="5" s="1"/>
  <c r="F177" i="5"/>
  <c r="E188" i="5" s="1"/>
  <c r="G177" i="5"/>
  <c r="C188" i="5" s="1"/>
  <c r="G171" i="5"/>
  <c r="C182" i="5" s="1"/>
  <c r="F171" i="5"/>
  <c r="E182" i="5" s="1"/>
  <c r="E171" i="5"/>
  <c r="G182" i="5" s="1"/>
  <c r="G162" i="5"/>
  <c r="B183" i="5" s="1"/>
  <c r="B211" i="5" s="1"/>
  <c r="G163" i="5"/>
  <c r="B184" i="5" s="1"/>
  <c r="B212" i="5" s="1"/>
  <c r="G164" i="5"/>
  <c r="B185" i="5" s="1"/>
  <c r="B213" i="5" s="1"/>
  <c r="G165" i="5"/>
  <c r="B186" i="5" s="1"/>
  <c r="G166" i="5"/>
  <c r="B187" i="5" s="1"/>
  <c r="G167" i="5"/>
  <c r="G161" i="5"/>
  <c r="B182" i="5" s="1"/>
  <c r="F162" i="5"/>
  <c r="D183" i="5" s="1"/>
  <c r="C211" i="5" s="1"/>
  <c r="F163" i="5"/>
  <c r="D184" i="5" s="1"/>
  <c r="C212" i="5" s="1"/>
  <c r="F164" i="5"/>
  <c r="D185" i="5" s="1"/>
  <c r="F165" i="5"/>
  <c r="D186" i="5" s="1"/>
  <c r="C214" i="5" s="1"/>
  <c r="F166" i="5"/>
  <c r="D187" i="5" s="1"/>
  <c r="F167" i="5"/>
  <c r="D188" i="5" s="1"/>
  <c r="C216" i="5" s="1"/>
  <c r="E162" i="5"/>
  <c r="F183" i="5" s="1"/>
  <c r="D211" i="5" s="1"/>
  <c r="E163" i="5"/>
  <c r="F184" i="5" s="1"/>
  <c r="D212" i="5" s="1"/>
  <c r="E164" i="5"/>
  <c r="F185" i="5" s="1"/>
  <c r="E165" i="5"/>
  <c r="F186" i="5" s="1"/>
  <c r="E166" i="5"/>
  <c r="F187" i="5" s="1"/>
  <c r="D215" i="5" s="1"/>
  <c r="E167" i="5"/>
  <c r="F188" i="5" s="1"/>
  <c r="D216" i="5" s="1"/>
  <c r="F161" i="5"/>
  <c r="D182" i="5" s="1"/>
  <c r="E161" i="5"/>
  <c r="F182" i="5" s="1"/>
  <c r="D210" i="5" s="1"/>
  <c r="K4" i="2"/>
  <c r="L4" i="2" s="1"/>
  <c r="K5" i="2"/>
  <c r="L5" i="2" s="1"/>
  <c r="K6" i="2"/>
  <c r="L6" i="2"/>
  <c r="K7" i="2"/>
  <c r="L7" i="2"/>
  <c r="K8" i="2"/>
  <c r="L8" i="2" s="1"/>
  <c r="K9" i="2"/>
  <c r="L9" i="2" s="1"/>
  <c r="K10" i="2"/>
  <c r="L10" i="2"/>
  <c r="K11" i="2"/>
  <c r="L11" i="2"/>
  <c r="K12" i="2"/>
  <c r="L12" i="2" s="1"/>
  <c r="K13" i="2"/>
  <c r="L13" i="2" s="1"/>
  <c r="K14" i="2"/>
  <c r="L14" i="2"/>
  <c r="K15" i="2"/>
  <c r="L15" i="2"/>
  <c r="K16" i="2"/>
  <c r="L16" i="2" s="1"/>
  <c r="K17" i="2"/>
  <c r="L17" i="2" s="1"/>
  <c r="K18" i="2"/>
  <c r="L18" i="2"/>
  <c r="K19" i="2"/>
  <c r="L19" i="2"/>
  <c r="K20" i="2"/>
  <c r="L20" i="2" s="1"/>
  <c r="K21" i="2"/>
  <c r="L21" i="2" s="1"/>
  <c r="K22" i="2"/>
  <c r="L22" i="2"/>
  <c r="K23" i="2"/>
  <c r="L23" i="2"/>
  <c r="K24" i="2"/>
  <c r="L24" i="2" s="1"/>
  <c r="K25" i="2"/>
  <c r="L25" i="2" s="1"/>
  <c r="K26" i="2"/>
  <c r="L26" i="2"/>
  <c r="K27" i="2"/>
  <c r="L27" i="2"/>
  <c r="K28" i="2"/>
  <c r="L28" i="2" s="1"/>
  <c r="K29" i="2"/>
  <c r="L29" i="2" s="1"/>
  <c r="K30" i="2"/>
  <c r="L30" i="2"/>
  <c r="K31" i="2"/>
  <c r="L31" i="2"/>
  <c r="K32" i="2"/>
  <c r="L32" i="2" s="1"/>
  <c r="K33" i="2"/>
  <c r="L33" i="2" s="1"/>
  <c r="K34" i="2"/>
  <c r="L34" i="2"/>
  <c r="K35" i="2"/>
  <c r="L35" i="2"/>
  <c r="K36" i="2"/>
  <c r="L36" i="2" s="1"/>
  <c r="K37" i="2"/>
  <c r="L37" i="2" s="1"/>
  <c r="K38" i="2"/>
  <c r="L38" i="2"/>
  <c r="K39" i="2"/>
  <c r="L39" i="2"/>
  <c r="K40" i="2"/>
  <c r="L40" i="2" s="1"/>
  <c r="K41" i="2"/>
  <c r="L41" i="2" s="1"/>
  <c r="K42" i="2"/>
  <c r="L42" i="2"/>
  <c r="K43" i="2"/>
  <c r="L43" i="2"/>
  <c r="K44" i="2"/>
  <c r="L44" i="2" s="1"/>
  <c r="K45" i="2"/>
  <c r="L45" i="2" s="1"/>
  <c r="K46" i="2"/>
  <c r="L46" i="2"/>
  <c r="K47" i="2"/>
  <c r="L47" i="2"/>
  <c r="K48" i="2"/>
  <c r="L48" i="2" s="1"/>
  <c r="K49" i="2"/>
  <c r="L49" i="2" s="1"/>
  <c r="K50" i="2"/>
  <c r="L50" i="2"/>
  <c r="K51" i="2"/>
  <c r="L51" i="2"/>
  <c r="K52" i="2"/>
  <c r="L52" i="2" s="1"/>
  <c r="K53" i="2"/>
  <c r="L53" i="2" s="1"/>
  <c r="K54" i="2"/>
  <c r="L54" i="2"/>
  <c r="K55" i="2"/>
  <c r="L55" i="2"/>
  <c r="K56" i="2"/>
  <c r="L56" i="2" s="1"/>
  <c r="K57" i="2"/>
  <c r="L57" i="2" s="1"/>
  <c r="K58" i="2"/>
  <c r="L58" i="2"/>
  <c r="K59" i="2"/>
  <c r="L59" i="2"/>
  <c r="K60" i="2"/>
  <c r="L60" i="2" s="1"/>
  <c r="K61" i="2"/>
  <c r="L61" i="2" s="1"/>
  <c r="K62" i="2"/>
  <c r="L62" i="2"/>
  <c r="K63" i="2"/>
  <c r="L63" i="2"/>
  <c r="K64" i="2"/>
  <c r="L64" i="2" s="1"/>
  <c r="K65" i="2"/>
  <c r="L65" i="2" s="1"/>
  <c r="K66" i="2"/>
  <c r="L66" i="2"/>
  <c r="K67" i="2"/>
  <c r="L67" i="2"/>
  <c r="K68" i="2"/>
  <c r="L68" i="2" s="1"/>
  <c r="K69" i="2"/>
  <c r="L69" i="2" s="1"/>
  <c r="K70" i="2"/>
  <c r="L70" i="2"/>
  <c r="K71" i="2"/>
  <c r="L71" i="2"/>
  <c r="K72" i="2"/>
  <c r="L72" i="2" s="1"/>
  <c r="K73" i="2"/>
  <c r="L73" i="2" s="1"/>
  <c r="K74" i="2"/>
  <c r="L74" i="2"/>
  <c r="K75" i="2"/>
  <c r="L75" i="2"/>
  <c r="K76" i="2"/>
  <c r="L76" i="2" s="1"/>
  <c r="K77" i="2"/>
  <c r="L77" i="2" s="1"/>
  <c r="K78" i="2"/>
  <c r="L78" i="2"/>
  <c r="K79" i="2"/>
  <c r="L79" i="2"/>
  <c r="K80" i="2"/>
  <c r="L80" i="2" s="1"/>
  <c r="K81" i="2"/>
  <c r="L81" i="2" s="1"/>
  <c r="K82" i="2"/>
  <c r="L82" i="2"/>
  <c r="K83" i="2"/>
  <c r="L83" i="2"/>
  <c r="K84" i="2"/>
  <c r="L84" i="2" s="1"/>
  <c r="K85" i="2"/>
  <c r="L85" i="2" s="1"/>
  <c r="K86" i="2"/>
  <c r="L86" i="2"/>
  <c r="K87" i="2"/>
  <c r="L87" i="2"/>
  <c r="K88" i="2"/>
  <c r="L88" i="2" s="1"/>
  <c r="K89" i="2"/>
  <c r="L89" i="2" s="1"/>
  <c r="K90" i="2"/>
  <c r="L90" i="2"/>
  <c r="K91" i="2"/>
  <c r="L91" i="2"/>
  <c r="K92" i="2"/>
  <c r="L92" i="2" s="1"/>
  <c r="K93" i="2"/>
  <c r="L93" i="2" s="1"/>
  <c r="K94" i="2"/>
  <c r="L94" i="2"/>
  <c r="K95" i="2"/>
  <c r="L95" i="2"/>
  <c r="K96" i="2"/>
  <c r="L96" i="2" s="1"/>
  <c r="K97" i="2"/>
  <c r="L97" i="2" s="1"/>
  <c r="K98" i="2"/>
  <c r="L98" i="2"/>
  <c r="K99" i="2"/>
  <c r="L99" i="2"/>
  <c r="K100" i="2"/>
  <c r="L100" i="2" s="1"/>
  <c r="K101" i="2"/>
  <c r="L101" i="2" s="1"/>
  <c r="K102" i="2"/>
  <c r="L102" i="2"/>
  <c r="K103" i="2"/>
  <c r="L103" i="2"/>
  <c r="K104" i="2"/>
  <c r="L104" i="2" s="1"/>
  <c r="K105" i="2"/>
  <c r="L105" i="2" s="1"/>
  <c r="K106" i="2"/>
  <c r="L106" i="2"/>
  <c r="K107" i="2"/>
  <c r="L107" i="2"/>
  <c r="K108" i="2"/>
  <c r="L108" i="2" s="1"/>
  <c r="K109" i="2"/>
  <c r="L109" i="2" s="1"/>
  <c r="K110" i="2"/>
  <c r="L110" i="2"/>
  <c r="K111" i="2"/>
  <c r="L111" i="2"/>
  <c r="K112" i="2"/>
  <c r="L112" i="2" s="1"/>
  <c r="K113" i="2"/>
  <c r="L113" i="2" s="1"/>
  <c r="K114" i="2"/>
  <c r="L114" i="2"/>
  <c r="K115" i="2"/>
  <c r="L115" i="2"/>
  <c r="K116" i="2"/>
  <c r="L116" i="2" s="1"/>
  <c r="K117" i="2"/>
  <c r="L117" i="2" s="1"/>
  <c r="K118" i="2"/>
  <c r="L118" i="2"/>
  <c r="K119" i="2"/>
  <c r="L119" i="2"/>
  <c r="K120" i="2"/>
  <c r="L120" i="2" s="1"/>
  <c r="K121" i="2"/>
  <c r="L121" i="2" s="1"/>
  <c r="K122" i="2"/>
  <c r="L122" i="2"/>
  <c r="K123" i="2"/>
  <c r="L123" i="2"/>
  <c r="K124" i="2"/>
  <c r="L124" i="2" s="1"/>
  <c r="K125" i="2"/>
  <c r="L125" i="2" s="1"/>
  <c r="K126" i="2"/>
  <c r="L126" i="2"/>
  <c r="K127" i="2"/>
  <c r="L127" i="2"/>
  <c r="K128" i="2"/>
  <c r="L128" i="2" s="1"/>
  <c r="K129" i="2"/>
  <c r="L129" i="2" s="1"/>
  <c r="K130" i="2"/>
  <c r="L130" i="2"/>
  <c r="K131" i="2"/>
  <c r="L131" i="2"/>
  <c r="K132" i="2"/>
  <c r="L132" i="2" s="1"/>
  <c r="K133" i="2"/>
  <c r="L133" i="2" s="1"/>
  <c r="K134" i="2"/>
  <c r="L134" i="2"/>
  <c r="K135" i="2"/>
  <c r="L135" i="2"/>
  <c r="K136" i="2"/>
  <c r="L136" i="2" s="1"/>
  <c r="K137" i="2"/>
  <c r="L137" i="2" s="1"/>
  <c r="K138" i="2"/>
  <c r="L138" i="2"/>
  <c r="K139" i="2"/>
  <c r="L139" i="2"/>
  <c r="K140" i="2"/>
  <c r="L140" i="2" s="1"/>
  <c r="K141" i="2"/>
  <c r="L141" i="2" s="1"/>
  <c r="K142" i="2"/>
  <c r="L142" i="2"/>
  <c r="K143" i="2"/>
  <c r="L143" i="2"/>
  <c r="K144" i="2"/>
  <c r="L144" i="2" s="1"/>
  <c r="K145" i="2"/>
  <c r="L145" i="2" s="1"/>
  <c r="K146" i="2"/>
  <c r="L146" i="2"/>
  <c r="K147" i="2"/>
  <c r="L147" i="2"/>
  <c r="K148" i="2"/>
  <c r="L148" i="2" s="1"/>
  <c r="K149" i="2"/>
  <c r="L149" i="2" s="1"/>
  <c r="K150" i="2"/>
  <c r="L150" i="2"/>
  <c r="K151" i="2"/>
  <c r="L151" i="2"/>
  <c r="K152" i="2"/>
  <c r="L152" i="2" s="1"/>
  <c r="K153" i="2"/>
  <c r="L153" i="2" s="1"/>
  <c r="K154" i="2"/>
  <c r="L154" i="2"/>
  <c r="K155" i="2"/>
  <c r="L155" i="2"/>
  <c r="K156" i="2"/>
  <c r="L156" i="2" s="1"/>
  <c r="K157" i="2"/>
  <c r="L157" i="2" s="1"/>
  <c r="K158" i="2"/>
  <c r="L158" i="2"/>
  <c r="K159" i="2"/>
  <c r="L159" i="2"/>
  <c r="K160" i="2"/>
  <c r="L160" i="2" s="1"/>
  <c r="K161" i="2"/>
  <c r="L161" i="2" s="1"/>
  <c r="K162" i="2"/>
  <c r="L162" i="2"/>
  <c r="K163" i="2"/>
  <c r="L163" i="2"/>
  <c r="K164" i="2"/>
  <c r="L164" i="2" s="1"/>
  <c r="K165" i="2"/>
  <c r="L165" i="2" s="1"/>
  <c r="K166" i="2"/>
  <c r="L166" i="2"/>
  <c r="K167" i="2"/>
  <c r="L167" i="2"/>
  <c r="K168" i="2"/>
  <c r="L168" i="2" s="1"/>
  <c r="K169" i="2"/>
  <c r="L169" i="2" s="1"/>
  <c r="K170" i="2"/>
  <c r="L170" i="2"/>
  <c r="K171" i="2"/>
  <c r="L171" i="2"/>
  <c r="K172" i="2"/>
  <c r="L172" i="2" s="1"/>
  <c r="K173" i="2"/>
  <c r="L173" i="2" s="1"/>
  <c r="K174" i="2"/>
  <c r="L174" i="2"/>
  <c r="K175" i="2"/>
  <c r="L175" i="2"/>
  <c r="K176" i="2"/>
  <c r="L176" i="2" s="1"/>
  <c r="K177" i="2"/>
  <c r="L177" i="2" s="1"/>
  <c r="K178" i="2"/>
  <c r="L178" i="2"/>
  <c r="K179" i="2"/>
  <c r="L179" i="2"/>
  <c r="K180" i="2"/>
  <c r="L180" i="2" s="1"/>
  <c r="K181" i="2"/>
  <c r="L181" i="2" s="1"/>
  <c r="K182" i="2"/>
  <c r="L182" i="2"/>
  <c r="K183" i="2"/>
  <c r="L183" i="2"/>
  <c r="K184" i="2"/>
  <c r="L184" i="2" s="1"/>
  <c r="K185" i="2"/>
  <c r="L185" i="2" s="1"/>
  <c r="K186" i="2"/>
  <c r="L186" i="2"/>
  <c r="K187" i="2"/>
  <c r="L187" i="2"/>
  <c r="K188" i="2"/>
  <c r="L188" i="2" s="1"/>
  <c r="K189" i="2"/>
  <c r="L189" i="2" s="1"/>
  <c r="K190" i="2"/>
  <c r="L190" i="2"/>
  <c r="K191" i="2"/>
  <c r="L191" i="2"/>
  <c r="K192" i="2"/>
  <c r="L192" i="2" s="1"/>
  <c r="K193" i="2"/>
  <c r="L193" i="2" s="1"/>
  <c r="K194" i="2"/>
  <c r="L194" i="2"/>
  <c r="K195" i="2"/>
  <c r="L195" i="2"/>
  <c r="K196" i="2"/>
  <c r="L196" i="2" s="1"/>
  <c r="K197" i="2"/>
  <c r="L197" i="2" s="1"/>
  <c r="K198" i="2"/>
  <c r="L198" i="2"/>
  <c r="K199" i="2"/>
  <c r="L199" i="2"/>
  <c r="K200" i="2"/>
  <c r="L200" i="2" s="1"/>
  <c r="K201" i="2"/>
  <c r="L201" i="2" s="1"/>
  <c r="K202" i="2"/>
  <c r="L202" i="2"/>
  <c r="K203" i="2"/>
  <c r="L203" i="2"/>
  <c r="K204" i="2"/>
  <c r="L204" i="2" s="1"/>
  <c r="K205" i="2"/>
  <c r="L205" i="2" s="1"/>
  <c r="L3" i="2"/>
  <c r="L2" i="2"/>
  <c r="K3" i="2"/>
  <c r="K2" i="2"/>
  <c r="C2" i="3"/>
  <c r="D2" i="3" s="1"/>
  <c r="C94" i="5"/>
  <c r="D94" i="5"/>
  <c r="E94" i="5"/>
  <c r="F94" i="5"/>
  <c r="G94" i="5"/>
  <c r="H94" i="5"/>
  <c r="I94" i="5"/>
  <c r="J94" i="5"/>
  <c r="B94" i="5"/>
  <c r="C93" i="5"/>
  <c r="D93" i="5"/>
  <c r="E93" i="5"/>
  <c r="F93" i="5"/>
  <c r="G93" i="5"/>
  <c r="H93" i="5"/>
  <c r="I93" i="5"/>
  <c r="J93" i="5"/>
  <c r="C92" i="5"/>
  <c r="D92" i="5"/>
  <c r="E92" i="5"/>
  <c r="F92" i="5"/>
  <c r="G92" i="5"/>
  <c r="H92" i="5"/>
  <c r="I92" i="5"/>
  <c r="J92" i="5"/>
  <c r="B93" i="5"/>
  <c r="B92" i="5"/>
  <c r="B91" i="5"/>
  <c r="B17" i="5"/>
  <c r="E205" i="3"/>
  <c r="C205" i="3"/>
  <c r="D205" i="3" s="1"/>
  <c r="E204" i="3"/>
  <c r="C204" i="3"/>
  <c r="D204" i="3" s="1"/>
  <c r="E203" i="3"/>
  <c r="C203" i="3"/>
  <c r="D203" i="3" s="1"/>
  <c r="E202" i="3"/>
  <c r="C202" i="3"/>
  <c r="D202" i="3" s="1"/>
  <c r="E201" i="3"/>
  <c r="C201" i="3"/>
  <c r="D201" i="3" s="1"/>
  <c r="E200" i="3"/>
  <c r="D200" i="3"/>
  <c r="C200" i="3"/>
  <c r="E199" i="3"/>
  <c r="C199" i="3"/>
  <c r="D199" i="3" s="1"/>
  <c r="E198" i="3"/>
  <c r="D198" i="3"/>
  <c r="C198" i="3"/>
  <c r="E197" i="3"/>
  <c r="C197" i="3"/>
  <c r="D197" i="3" s="1"/>
  <c r="E196" i="3"/>
  <c r="C196" i="3"/>
  <c r="D196" i="3" s="1"/>
  <c r="E195" i="3"/>
  <c r="C195" i="3"/>
  <c r="D195" i="3" s="1"/>
  <c r="E194" i="3"/>
  <c r="D194" i="3"/>
  <c r="C194" i="3"/>
  <c r="E193" i="3"/>
  <c r="C193" i="3"/>
  <c r="D193" i="3" s="1"/>
  <c r="E192" i="3"/>
  <c r="D192" i="3"/>
  <c r="C192" i="3"/>
  <c r="E191" i="3"/>
  <c r="C191" i="3"/>
  <c r="D191" i="3" s="1"/>
  <c r="E190" i="3"/>
  <c r="D190" i="3"/>
  <c r="C190" i="3"/>
  <c r="E189" i="3"/>
  <c r="C189" i="3"/>
  <c r="D189" i="3" s="1"/>
  <c r="E188" i="3"/>
  <c r="C188" i="3"/>
  <c r="D188" i="3" s="1"/>
  <c r="E187" i="3"/>
  <c r="C187" i="3"/>
  <c r="D187" i="3" s="1"/>
  <c r="E186" i="3"/>
  <c r="D186" i="3"/>
  <c r="C186" i="3"/>
  <c r="E185" i="3"/>
  <c r="C185" i="3"/>
  <c r="D185" i="3" s="1"/>
  <c r="E184" i="3"/>
  <c r="D184" i="3"/>
  <c r="C184" i="3"/>
  <c r="E183" i="3"/>
  <c r="C183" i="3"/>
  <c r="D183" i="3" s="1"/>
  <c r="E182" i="3"/>
  <c r="D182" i="3"/>
  <c r="C182" i="3"/>
  <c r="E181" i="3"/>
  <c r="C181" i="3"/>
  <c r="D181" i="3" s="1"/>
  <c r="E180" i="3"/>
  <c r="C180" i="3"/>
  <c r="D180" i="3" s="1"/>
  <c r="E179" i="3"/>
  <c r="C179" i="3"/>
  <c r="D179" i="3" s="1"/>
  <c r="E178" i="3"/>
  <c r="D178" i="3"/>
  <c r="C178" i="3"/>
  <c r="E177" i="3"/>
  <c r="C177" i="3"/>
  <c r="D177" i="3" s="1"/>
  <c r="E176" i="3"/>
  <c r="D176" i="3"/>
  <c r="C176" i="3"/>
  <c r="E175" i="3"/>
  <c r="C175" i="3"/>
  <c r="D175" i="3" s="1"/>
  <c r="E174" i="3"/>
  <c r="D174" i="3"/>
  <c r="C174" i="3"/>
  <c r="E173" i="3"/>
  <c r="C173" i="3"/>
  <c r="D173" i="3" s="1"/>
  <c r="E172" i="3"/>
  <c r="C172" i="3"/>
  <c r="D172" i="3" s="1"/>
  <c r="E171" i="3"/>
  <c r="C171" i="3"/>
  <c r="D171" i="3" s="1"/>
  <c r="E170" i="3"/>
  <c r="D170" i="3"/>
  <c r="C170" i="3"/>
  <c r="E169" i="3"/>
  <c r="C169" i="3"/>
  <c r="D169" i="3" s="1"/>
  <c r="E168" i="3"/>
  <c r="D168" i="3"/>
  <c r="C168" i="3"/>
  <c r="E167" i="3"/>
  <c r="C167" i="3"/>
  <c r="D167" i="3" s="1"/>
  <c r="E166" i="3"/>
  <c r="D166" i="3"/>
  <c r="C166" i="3"/>
  <c r="E165" i="3"/>
  <c r="C165" i="3"/>
  <c r="D165" i="3" s="1"/>
  <c r="E164" i="3"/>
  <c r="C164" i="3"/>
  <c r="D164" i="3" s="1"/>
  <c r="E163" i="3"/>
  <c r="C163" i="3"/>
  <c r="D163" i="3" s="1"/>
  <c r="E162" i="3"/>
  <c r="D162" i="3"/>
  <c r="C162" i="3"/>
  <c r="E161" i="3"/>
  <c r="C161" i="3"/>
  <c r="D161" i="3" s="1"/>
  <c r="E160" i="3"/>
  <c r="D160" i="3"/>
  <c r="C160" i="3"/>
  <c r="E159" i="3"/>
  <c r="C159" i="3"/>
  <c r="D159" i="3" s="1"/>
  <c r="E158" i="3"/>
  <c r="D158" i="3"/>
  <c r="C158" i="3"/>
  <c r="E157" i="3"/>
  <c r="C157" i="3"/>
  <c r="D157" i="3" s="1"/>
  <c r="E156" i="3"/>
  <c r="C156" i="3"/>
  <c r="D156" i="3" s="1"/>
  <c r="E155" i="3"/>
  <c r="C155" i="3"/>
  <c r="D155" i="3" s="1"/>
  <c r="E154" i="3"/>
  <c r="D154" i="3"/>
  <c r="C154" i="3"/>
  <c r="E153" i="3"/>
  <c r="C153" i="3"/>
  <c r="D153" i="3" s="1"/>
  <c r="E152" i="3"/>
  <c r="D152" i="3"/>
  <c r="C152" i="3"/>
  <c r="E151" i="3"/>
  <c r="C151" i="3"/>
  <c r="D151" i="3" s="1"/>
  <c r="E150" i="3"/>
  <c r="D150" i="3"/>
  <c r="C150" i="3"/>
  <c r="E149" i="3"/>
  <c r="C149" i="3"/>
  <c r="D149" i="3" s="1"/>
  <c r="E148" i="3"/>
  <c r="C148" i="3"/>
  <c r="D148" i="3" s="1"/>
  <c r="E147" i="3"/>
  <c r="C147" i="3"/>
  <c r="D147" i="3" s="1"/>
  <c r="E146" i="3"/>
  <c r="D146" i="3"/>
  <c r="C146" i="3"/>
  <c r="E145" i="3"/>
  <c r="C145" i="3"/>
  <c r="D145" i="3" s="1"/>
  <c r="E144" i="3"/>
  <c r="D144" i="3"/>
  <c r="C144" i="3"/>
  <c r="E143" i="3"/>
  <c r="C143" i="3"/>
  <c r="D143" i="3" s="1"/>
  <c r="E142" i="3"/>
  <c r="D142" i="3"/>
  <c r="C142" i="3"/>
  <c r="E141" i="3"/>
  <c r="C141" i="3"/>
  <c r="D141" i="3" s="1"/>
  <c r="E140" i="3"/>
  <c r="C140" i="3"/>
  <c r="D140" i="3" s="1"/>
  <c r="E139" i="3"/>
  <c r="C139" i="3"/>
  <c r="D139" i="3" s="1"/>
  <c r="E138" i="3"/>
  <c r="D138" i="3"/>
  <c r="C138" i="3"/>
  <c r="E137" i="3"/>
  <c r="C137" i="3"/>
  <c r="D137" i="3" s="1"/>
  <c r="E136" i="3"/>
  <c r="D136" i="3"/>
  <c r="C136" i="3"/>
  <c r="E135" i="3"/>
  <c r="C135" i="3"/>
  <c r="D135" i="3" s="1"/>
  <c r="E134" i="3"/>
  <c r="D134" i="3"/>
  <c r="C134" i="3"/>
  <c r="E133" i="3"/>
  <c r="C133" i="3"/>
  <c r="D133" i="3" s="1"/>
  <c r="E132" i="3"/>
  <c r="C132" i="3"/>
  <c r="D132" i="3" s="1"/>
  <c r="E131" i="3"/>
  <c r="C131" i="3"/>
  <c r="D131" i="3" s="1"/>
  <c r="E130" i="3"/>
  <c r="D130" i="3"/>
  <c r="C130" i="3"/>
  <c r="E129" i="3"/>
  <c r="C129" i="3"/>
  <c r="D129" i="3" s="1"/>
  <c r="E128" i="3"/>
  <c r="D128" i="3"/>
  <c r="C128" i="3"/>
  <c r="E127" i="3"/>
  <c r="C127" i="3"/>
  <c r="D127" i="3" s="1"/>
  <c r="E126" i="3"/>
  <c r="D126" i="3"/>
  <c r="C126" i="3"/>
  <c r="E125" i="3"/>
  <c r="C125" i="3"/>
  <c r="D125" i="3" s="1"/>
  <c r="E124" i="3"/>
  <c r="C124" i="3"/>
  <c r="D124" i="3" s="1"/>
  <c r="E123" i="3"/>
  <c r="C123" i="3"/>
  <c r="D123" i="3" s="1"/>
  <c r="E122" i="3"/>
  <c r="D122" i="3"/>
  <c r="C122" i="3"/>
  <c r="E121" i="3"/>
  <c r="C121" i="3"/>
  <c r="D121" i="3" s="1"/>
  <c r="E120" i="3"/>
  <c r="D120" i="3"/>
  <c r="C120" i="3"/>
  <c r="E119" i="3"/>
  <c r="C119" i="3"/>
  <c r="D119" i="3" s="1"/>
  <c r="E118" i="3"/>
  <c r="D118" i="3"/>
  <c r="C118" i="3"/>
  <c r="E117" i="3"/>
  <c r="C117" i="3"/>
  <c r="D117" i="3" s="1"/>
  <c r="E116" i="3"/>
  <c r="C116" i="3"/>
  <c r="D116" i="3" s="1"/>
  <c r="E115" i="3"/>
  <c r="C115" i="3"/>
  <c r="D115" i="3" s="1"/>
  <c r="E114" i="3"/>
  <c r="D114" i="3"/>
  <c r="C114" i="3"/>
  <c r="E113" i="3"/>
  <c r="C113" i="3"/>
  <c r="D113" i="3" s="1"/>
  <c r="E112" i="3"/>
  <c r="D112" i="3"/>
  <c r="C112" i="3"/>
  <c r="E111" i="3"/>
  <c r="C111" i="3"/>
  <c r="D111" i="3" s="1"/>
  <c r="E110" i="3"/>
  <c r="D110" i="3"/>
  <c r="C110" i="3"/>
  <c r="E109" i="3"/>
  <c r="C109" i="3"/>
  <c r="D109" i="3" s="1"/>
  <c r="E108" i="3"/>
  <c r="C108" i="3"/>
  <c r="D108" i="3" s="1"/>
  <c r="E107" i="3"/>
  <c r="C107" i="3"/>
  <c r="D107" i="3" s="1"/>
  <c r="E106" i="3"/>
  <c r="D106" i="3"/>
  <c r="C106" i="3"/>
  <c r="E105" i="3"/>
  <c r="C105" i="3"/>
  <c r="D105" i="3" s="1"/>
  <c r="E104" i="3"/>
  <c r="C104" i="3"/>
  <c r="D104" i="3" s="1"/>
  <c r="E103" i="3"/>
  <c r="C103" i="3"/>
  <c r="D103" i="3" s="1"/>
  <c r="E102" i="3"/>
  <c r="C102" i="3"/>
  <c r="D102" i="3" s="1"/>
  <c r="E101" i="3"/>
  <c r="C101" i="3"/>
  <c r="D101" i="3" s="1"/>
  <c r="E100" i="3"/>
  <c r="D100" i="3"/>
  <c r="C100" i="3"/>
  <c r="E99" i="3"/>
  <c r="C99" i="3"/>
  <c r="D99" i="3" s="1"/>
  <c r="E98" i="3"/>
  <c r="D98" i="3"/>
  <c r="C98" i="3"/>
  <c r="E97" i="3"/>
  <c r="D97" i="3"/>
  <c r="C97" i="3"/>
  <c r="E96" i="3"/>
  <c r="D96" i="3"/>
  <c r="C96" i="3"/>
  <c r="E95" i="3"/>
  <c r="C95" i="3"/>
  <c r="D95" i="3" s="1"/>
  <c r="E94" i="3"/>
  <c r="C94" i="3"/>
  <c r="D94" i="3" s="1"/>
  <c r="E93" i="3"/>
  <c r="C93" i="3"/>
  <c r="D93" i="3" s="1"/>
  <c r="E92" i="3"/>
  <c r="D92" i="3"/>
  <c r="C92" i="3"/>
  <c r="E91" i="3"/>
  <c r="C91" i="3"/>
  <c r="D91" i="3" s="1"/>
  <c r="E90" i="3"/>
  <c r="D90" i="3"/>
  <c r="C90" i="3"/>
  <c r="E89" i="3"/>
  <c r="D89" i="3"/>
  <c r="C89" i="3"/>
  <c r="E88" i="3"/>
  <c r="D88" i="3"/>
  <c r="C88" i="3"/>
  <c r="E87" i="3"/>
  <c r="C87" i="3"/>
  <c r="D87" i="3" s="1"/>
  <c r="E86" i="3"/>
  <c r="C86" i="3"/>
  <c r="D86" i="3" s="1"/>
  <c r="E85" i="3"/>
  <c r="C85" i="3"/>
  <c r="D85" i="3" s="1"/>
  <c r="E84" i="3"/>
  <c r="D84" i="3"/>
  <c r="C84" i="3"/>
  <c r="E83" i="3"/>
  <c r="C83" i="3"/>
  <c r="D83" i="3" s="1"/>
  <c r="E82" i="3"/>
  <c r="D82" i="3"/>
  <c r="C82" i="3"/>
  <c r="E81" i="3"/>
  <c r="D81" i="3"/>
  <c r="C81" i="3"/>
  <c r="E80" i="3"/>
  <c r="D80" i="3"/>
  <c r="C80" i="3"/>
  <c r="E79" i="3"/>
  <c r="C79" i="3"/>
  <c r="D79" i="3" s="1"/>
  <c r="E78" i="3"/>
  <c r="C78" i="3"/>
  <c r="D78" i="3" s="1"/>
  <c r="E77" i="3"/>
  <c r="C77" i="3"/>
  <c r="D77" i="3" s="1"/>
  <c r="E76" i="3"/>
  <c r="D76" i="3"/>
  <c r="C76" i="3"/>
  <c r="E75" i="3"/>
  <c r="C75" i="3"/>
  <c r="D75" i="3" s="1"/>
  <c r="E74" i="3"/>
  <c r="D74" i="3"/>
  <c r="C74" i="3"/>
  <c r="E73" i="3"/>
  <c r="D73" i="3"/>
  <c r="C73" i="3"/>
  <c r="E72" i="3"/>
  <c r="D72" i="3"/>
  <c r="C72" i="3"/>
  <c r="E71" i="3"/>
  <c r="C71" i="3"/>
  <c r="D71" i="3" s="1"/>
  <c r="E70" i="3"/>
  <c r="C70" i="3"/>
  <c r="D70" i="3" s="1"/>
  <c r="E69" i="3"/>
  <c r="C69" i="3"/>
  <c r="D69" i="3" s="1"/>
  <c r="E68" i="3"/>
  <c r="D68" i="3"/>
  <c r="C68" i="3"/>
  <c r="E67" i="3"/>
  <c r="C67" i="3"/>
  <c r="D67" i="3" s="1"/>
  <c r="E66" i="3"/>
  <c r="D66" i="3"/>
  <c r="C66" i="3"/>
  <c r="E65" i="3"/>
  <c r="D65" i="3"/>
  <c r="C65" i="3"/>
  <c r="E64" i="3"/>
  <c r="D64" i="3"/>
  <c r="C64" i="3"/>
  <c r="E63" i="3"/>
  <c r="C63" i="3"/>
  <c r="D63" i="3" s="1"/>
  <c r="E62" i="3"/>
  <c r="C62" i="3"/>
  <c r="D62" i="3" s="1"/>
  <c r="E61" i="3"/>
  <c r="C61" i="3"/>
  <c r="D61" i="3" s="1"/>
  <c r="E60" i="3"/>
  <c r="D60" i="3"/>
  <c r="C60" i="3"/>
  <c r="E59" i="3"/>
  <c r="C59" i="3"/>
  <c r="D59" i="3" s="1"/>
  <c r="E58" i="3"/>
  <c r="D58" i="3"/>
  <c r="C58" i="3"/>
  <c r="E57" i="3"/>
  <c r="D57" i="3"/>
  <c r="C57" i="3"/>
  <c r="E56" i="3"/>
  <c r="D56" i="3"/>
  <c r="C56" i="3"/>
  <c r="E55" i="3"/>
  <c r="C55" i="3"/>
  <c r="D55" i="3" s="1"/>
  <c r="E54" i="3"/>
  <c r="C54" i="3"/>
  <c r="D54" i="3" s="1"/>
  <c r="E53" i="3"/>
  <c r="C53" i="3"/>
  <c r="D53" i="3" s="1"/>
  <c r="E52" i="3"/>
  <c r="D52" i="3"/>
  <c r="C52" i="3"/>
  <c r="E51" i="3"/>
  <c r="C51" i="3"/>
  <c r="D51" i="3" s="1"/>
  <c r="E50" i="3"/>
  <c r="D50" i="3"/>
  <c r="C50" i="3"/>
  <c r="E49" i="3"/>
  <c r="D49" i="3"/>
  <c r="C49" i="3"/>
  <c r="E48" i="3"/>
  <c r="D48" i="3"/>
  <c r="C48" i="3"/>
  <c r="E47" i="3"/>
  <c r="C47" i="3"/>
  <c r="D47" i="3" s="1"/>
  <c r="E46" i="3"/>
  <c r="C46" i="3"/>
  <c r="D46" i="3" s="1"/>
  <c r="E45" i="3"/>
  <c r="C45" i="3"/>
  <c r="D45" i="3" s="1"/>
  <c r="E44" i="3"/>
  <c r="D44" i="3"/>
  <c r="C44" i="3"/>
  <c r="E43" i="3"/>
  <c r="C43" i="3"/>
  <c r="D43" i="3" s="1"/>
  <c r="E42" i="3"/>
  <c r="D42" i="3"/>
  <c r="C42" i="3"/>
  <c r="E41" i="3"/>
  <c r="D41" i="3"/>
  <c r="C41" i="3"/>
  <c r="E40" i="3"/>
  <c r="D40" i="3"/>
  <c r="C40" i="3"/>
  <c r="E39" i="3"/>
  <c r="C39" i="3"/>
  <c r="D39" i="3" s="1"/>
  <c r="E38" i="3"/>
  <c r="C38" i="3"/>
  <c r="D38" i="3" s="1"/>
  <c r="E37" i="3"/>
  <c r="C37" i="3"/>
  <c r="D37" i="3" s="1"/>
  <c r="E36" i="3"/>
  <c r="D36" i="3"/>
  <c r="C36" i="3"/>
  <c r="E35" i="3"/>
  <c r="C35" i="3"/>
  <c r="D35" i="3" s="1"/>
  <c r="E34" i="3"/>
  <c r="D34" i="3"/>
  <c r="C34" i="3"/>
  <c r="E33" i="3"/>
  <c r="D33" i="3"/>
  <c r="C33" i="3"/>
  <c r="E32" i="3"/>
  <c r="D32" i="3"/>
  <c r="C32" i="3"/>
  <c r="E31" i="3"/>
  <c r="C31" i="3"/>
  <c r="D31" i="3" s="1"/>
  <c r="E30" i="3"/>
  <c r="C30" i="3"/>
  <c r="D30" i="3" s="1"/>
  <c r="E29" i="3"/>
  <c r="C29" i="3"/>
  <c r="D29" i="3" s="1"/>
  <c r="E28" i="3"/>
  <c r="D28" i="3"/>
  <c r="C28" i="3"/>
  <c r="E27" i="3"/>
  <c r="C27" i="3"/>
  <c r="D27" i="3" s="1"/>
  <c r="E26" i="3"/>
  <c r="D26" i="3"/>
  <c r="C26" i="3"/>
  <c r="E25" i="3"/>
  <c r="D25" i="3"/>
  <c r="C25" i="3"/>
  <c r="E24" i="3"/>
  <c r="D24" i="3"/>
  <c r="C24" i="3"/>
  <c r="E23" i="3"/>
  <c r="C23" i="3"/>
  <c r="D23" i="3" s="1"/>
  <c r="E22" i="3"/>
  <c r="C22" i="3"/>
  <c r="D22" i="3" s="1"/>
  <c r="E21" i="3"/>
  <c r="C21" i="3"/>
  <c r="D21" i="3" s="1"/>
  <c r="E20" i="3"/>
  <c r="D20" i="3"/>
  <c r="C20" i="3"/>
  <c r="E19" i="3"/>
  <c r="C19" i="3"/>
  <c r="D19" i="3" s="1"/>
  <c r="E18" i="3"/>
  <c r="D18" i="3"/>
  <c r="C18" i="3"/>
  <c r="E17" i="3"/>
  <c r="D17" i="3"/>
  <c r="C17" i="3"/>
  <c r="E16" i="3"/>
  <c r="D16" i="3"/>
  <c r="C16" i="3"/>
  <c r="E15" i="3"/>
  <c r="C15" i="3"/>
  <c r="D15" i="3" s="1"/>
  <c r="E14" i="3"/>
  <c r="C14" i="3"/>
  <c r="D14" i="3" s="1"/>
  <c r="E13" i="3"/>
  <c r="C13" i="3"/>
  <c r="D13" i="3" s="1"/>
  <c r="E12" i="3"/>
  <c r="D12" i="3"/>
  <c r="C12" i="3"/>
  <c r="E11" i="3"/>
  <c r="C11" i="3"/>
  <c r="D11" i="3" s="1"/>
  <c r="E10" i="3"/>
  <c r="D10" i="3"/>
  <c r="C10" i="3"/>
  <c r="E9" i="3"/>
  <c r="D9" i="3"/>
  <c r="C9" i="3"/>
  <c r="E8" i="3"/>
  <c r="D8" i="3"/>
  <c r="C8" i="3"/>
  <c r="E7" i="3"/>
  <c r="C7" i="3"/>
  <c r="D7" i="3" s="1"/>
  <c r="E6" i="3"/>
  <c r="C6" i="3"/>
  <c r="D6" i="3" s="1"/>
  <c r="E5" i="3"/>
  <c r="C5" i="3"/>
  <c r="D5" i="3" s="1"/>
  <c r="E4" i="3"/>
  <c r="D4" i="3"/>
  <c r="C4" i="3"/>
  <c r="E3" i="3"/>
  <c r="C3" i="3"/>
  <c r="D3" i="3" s="1"/>
  <c r="E2" i="3"/>
  <c r="B6" i="1"/>
  <c r="D213" i="5" l="1"/>
  <c r="B210" i="5"/>
  <c r="B215" i="5"/>
  <c r="D214" i="5"/>
  <c r="C210" i="5"/>
  <c r="C215" i="5"/>
  <c r="B214" i="5"/>
  <c r="C213" i="5"/>
</calcChain>
</file>

<file path=xl/sharedStrings.xml><?xml version="1.0" encoding="utf-8"?>
<sst xmlns="http://schemas.openxmlformats.org/spreadsheetml/2006/main" count="1262" uniqueCount="231">
  <si>
    <t>周期</t>
  </si>
  <si>
    <t>2020/6/28 - 2020/7/4</t>
  </si>
  <si>
    <t>2020/7/5 - 2020/7/11</t>
  </si>
  <si>
    <t>2020/7/12 - 2020/7/18</t>
  </si>
  <si>
    <t>2020/7/19 - 2020/7/25</t>
  </si>
  <si>
    <t>2020/7/26 - 2020/8/1</t>
  </si>
  <si>
    <t>2020/8/2 - 2020/8/8</t>
  </si>
  <si>
    <t>2020/8/9 - 2020/8/15</t>
  </si>
  <si>
    <t>2020/8/16 - 2020/8/22</t>
  </si>
  <si>
    <t>2020/8/23 - 2020/8/29</t>
  </si>
  <si>
    <t>支出</t>
  </si>
  <si>
    <t>线索数量</t>
  </si>
  <si>
    <t>报名人数</t>
  </si>
  <si>
    <t>收入</t>
  </si>
  <si>
    <t>客单价</t>
  </si>
  <si>
    <t>线索成本</t>
  </si>
  <si>
    <t>线索转化率</t>
  </si>
  <si>
    <t>ROI</t>
  </si>
  <si>
    <t>月份</t>
  </si>
  <si>
    <t>推广日期</t>
  </si>
  <si>
    <t>发布时间</t>
  </si>
  <si>
    <t>渠道名称</t>
  </si>
  <si>
    <t>渠道成本</t>
  </si>
  <si>
    <t>推文</t>
  </si>
  <si>
    <t>责任销售</t>
  </si>
  <si>
    <t>阅读量</t>
  </si>
  <si>
    <t>线索人数(24h)</t>
  </si>
  <si>
    <t>6月</t>
  </si>
  <si>
    <t>qda001</t>
  </si>
  <si>
    <t>SF-1-1</t>
  </si>
  <si>
    <t>Sales_021</t>
  </si>
  <si>
    <t>qda002</t>
  </si>
  <si>
    <t>SF-1-4</t>
  </si>
  <si>
    <t>Sales_010</t>
  </si>
  <si>
    <t>Sales_040</t>
  </si>
  <si>
    <t>qda003</t>
  </si>
  <si>
    <t>Sales_039</t>
  </si>
  <si>
    <t>qda004</t>
  </si>
  <si>
    <t>Sales_018</t>
  </si>
  <si>
    <t>8：20</t>
  </si>
  <si>
    <t>qda005</t>
  </si>
  <si>
    <t>SF-1-0</t>
  </si>
  <si>
    <t>SF-1-5</t>
  </si>
  <si>
    <t>qda006</t>
  </si>
  <si>
    <t>9:00左右</t>
  </si>
  <si>
    <t>SF-2-0</t>
  </si>
  <si>
    <t>Sales_003</t>
  </si>
  <si>
    <t>8：30</t>
  </si>
  <si>
    <t>Sales_007</t>
  </si>
  <si>
    <t>SF-1-3</t>
  </si>
  <si>
    <t>Sales_035</t>
  </si>
  <si>
    <t>qda007</t>
  </si>
  <si>
    <t>SF-3-0</t>
  </si>
  <si>
    <t>7月</t>
  </si>
  <si>
    <t>12点</t>
  </si>
  <si>
    <t>Sales_008</t>
  </si>
  <si>
    <t>SF-1-2</t>
  </si>
  <si>
    <t>Sales_022</t>
  </si>
  <si>
    <t>qda008</t>
  </si>
  <si>
    <t>Sales_009</t>
  </si>
  <si>
    <t>Sales_002</t>
  </si>
  <si>
    <t>10点</t>
  </si>
  <si>
    <t>Sales_005</t>
  </si>
  <si>
    <t>Sales_006</t>
  </si>
  <si>
    <t>SF-4-1</t>
  </si>
  <si>
    <t>Sales_013</t>
  </si>
  <si>
    <t>Sales_004</t>
  </si>
  <si>
    <t>SF-4-0</t>
  </si>
  <si>
    <t>Sales_001</t>
  </si>
  <si>
    <t>SF-1.1-2</t>
  </si>
  <si>
    <t>SF-1.1-0</t>
  </si>
  <si>
    <t>Sales_011</t>
  </si>
  <si>
    <t>SF-2.1-2</t>
  </si>
  <si>
    <t>Sales_028</t>
  </si>
  <si>
    <t>SF-2.1</t>
  </si>
  <si>
    <t>Sales_026</t>
  </si>
  <si>
    <t>9：00</t>
  </si>
  <si>
    <t>Sales_012</t>
  </si>
  <si>
    <t>10：00</t>
  </si>
  <si>
    <t>12：00</t>
  </si>
  <si>
    <t>SF-4-2</t>
  </si>
  <si>
    <t>8：10</t>
  </si>
  <si>
    <t>Sales_025</t>
  </si>
  <si>
    <t>SF-1-6</t>
  </si>
  <si>
    <t>Sales_014</t>
  </si>
  <si>
    <t>9点之前</t>
  </si>
  <si>
    <t>Sales_016</t>
  </si>
  <si>
    <t xml:space="preserve">12：00 </t>
  </si>
  <si>
    <t>Sales_029</t>
  </si>
  <si>
    <t>SF-1-7</t>
  </si>
  <si>
    <t>8:10分</t>
  </si>
  <si>
    <t>Sales_031</t>
  </si>
  <si>
    <t>SF-2-2</t>
  </si>
  <si>
    <t>Sales_020</t>
  </si>
  <si>
    <t>SF-1.1-3</t>
  </si>
  <si>
    <t>SF-1.1-4</t>
  </si>
  <si>
    <t>SF-2.1-1</t>
  </si>
  <si>
    <t>SF-1.1-1</t>
  </si>
  <si>
    <t>8：00</t>
  </si>
  <si>
    <t>SF-5-0</t>
  </si>
  <si>
    <t>8:23</t>
  </si>
  <si>
    <t>8:30</t>
  </si>
  <si>
    <t>SF-5-1</t>
  </si>
  <si>
    <t>17:53</t>
  </si>
  <si>
    <t>7:30</t>
  </si>
  <si>
    <t>12:00</t>
  </si>
  <si>
    <t>10:00</t>
  </si>
  <si>
    <t>SF-5-3</t>
  </si>
  <si>
    <t>Sales_017</t>
  </si>
  <si>
    <t>Sales_038</t>
  </si>
  <si>
    <t>8月</t>
  </si>
  <si>
    <t>SF-7-0</t>
  </si>
  <si>
    <t>Sales_023</t>
  </si>
  <si>
    <t>SF-6-4</t>
  </si>
  <si>
    <t>SF-6-1</t>
  </si>
  <si>
    <t>SF-5-2</t>
  </si>
  <si>
    <t>SF-6-0</t>
  </si>
  <si>
    <t>10:00左右</t>
  </si>
  <si>
    <t>SF-1-9</t>
  </si>
  <si>
    <t>SF-6-3</t>
  </si>
  <si>
    <t>Sales_037</t>
  </si>
  <si>
    <t>Sales_030</t>
  </si>
  <si>
    <t>SF-6-5</t>
  </si>
  <si>
    <t>Sales_032</t>
  </si>
  <si>
    <t>SF-6-6</t>
  </si>
  <si>
    <t>SF-6-7</t>
  </si>
  <si>
    <t>Sales_036</t>
  </si>
  <si>
    <t>SF-6-2</t>
  </si>
  <si>
    <t>SF-1.1-5</t>
  </si>
  <si>
    <t>SF-6-8</t>
  </si>
  <si>
    <t>SF-8-0</t>
  </si>
  <si>
    <t>SF-4-3</t>
  </si>
  <si>
    <t>SF-1.1-6</t>
  </si>
  <si>
    <t>8:00左右</t>
  </si>
  <si>
    <t>SF-2-3</t>
  </si>
  <si>
    <t>Sales_034</t>
  </si>
  <si>
    <t>SF-8-2</t>
  </si>
  <si>
    <t>SF-5-5</t>
  </si>
  <si>
    <t>SF-9-0</t>
  </si>
  <si>
    <t>11:$5</t>
  </si>
  <si>
    <t>SF-9-1</t>
  </si>
  <si>
    <t>SF-5-8</t>
  </si>
  <si>
    <t>SF-5-4</t>
  </si>
  <si>
    <t>SF-8.1-2</t>
  </si>
  <si>
    <t>SF-9.1-2</t>
  </si>
  <si>
    <t>SF-10-4</t>
  </si>
  <si>
    <t>SF-1-12</t>
  </si>
  <si>
    <t>SF-1-10</t>
  </si>
  <si>
    <t>SF-5-6</t>
  </si>
  <si>
    <t>SF-5-7</t>
  </si>
  <si>
    <t>SF-1-11</t>
  </si>
  <si>
    <t>SF-1.1-7</t>
  </si>
  <si>
    <t>SF-11-3</t>
  </si>
  <si>
    <t>SF-9.2-5</t>
  </si>
  <si>
    <t>SF-2-4</t>
  </si>
  <si>
    <t>SF-11-0</t>
  </si>
  <si>
    <t>SF-11-1</t>
  </si>
  <si>
    <t>SF-5-9</t>
  </si>
  <si>
    <t>SF-1-13</t>
  </si>
  <si>
    <t>SF-1-14</t>
  </si>
  <si>
    <t>step1 求出日期与最大日期的差值</t>
  </si>
  <si>
    <t>step2 求出倒数第几周</t>
  </si>
  <si>
    <t>两步结合起来</t>
  </si>
  <si>
    <t>阶段一大作业:渠道优化分析</t>
  </si>
  <si>
    <t xml:space="preserve">数据介绍: </t>
  </si>
  <si>
    <t>数据说明如下:</t>
  </si>
  <si>
    <t>由于我们已经定位到了是渠道的问题。</t>
  </si>
  <si>
    <t>一般支出上升但是收入下降有以下几种可能:</t>
  </si>
  <si>
    <t xml:space="preserve">作业背景 </t>
  </si>
  <si>
    <t xml:space="preserve">面对这个数据，首先我们需要观察一下支出与收入在最近几周的变动情况。 </t>
  </si>
  <si>
    <t>支出:  指渠道成本的总和，表示购买渠道推广的花费金额;</t>
  </si>
  <si>
    <t>线索数量:  指渠道推广产生的线索的数量;</t>
  </si>
  <si>
    <t>线索:  表示受到广告内容吸引，留下联系方式的人数;</t>
  </si>
  <si>
    <t>报名人数:  表示该段时间内的所有线索最终报名的人数(线索成立时间之后的窗口期内产生的报名);</t>
  </si>
  <si>
    <t>窗口期:  是指我们做一次投放后的结算周期;一般我们做项目结算不会让这个结算周期无限地大，常规的结算周期一般为两周;</t>
  </si>
  <si>
    <t>D. 变好</t>
  </si>
  <si>
    <t>A. 上升</t>
  </si>
  <si>
    <t>B. 下降</t>
  </si>
  <si>
    <t xml:space="preserve">C. 平稳维持 </t>
  </si>
  <si>
    <t xml:space="preserve">E. 变坏 </t>
  </si>
  <si>
    <t xml:space="preserve">2.通过支出和收入的曲线和趋势线，我们发现近期收入呈( B )趋势 (5分)，近期支出呈( A )趋势(5 分)。说明近期的渠道毛利呈( B )趋势(5分)，渠道盈利情况逐渐( E )(5分); </t>
  </si>
  <si>
    <t xml:space="preserve">线索成本 = 支出 / 线索数量 </t>
  </si>
  <si>
    <t xml:space="preserve">3.在拆解问题之前，我们先将线索转化的指标体系建立完成。我们增加几个衡量指标: </t>
  </si>
  <si>
    <t>线索转化率 = 报名人数 / 线索数量 * 100%</t>
  </si>
  <si>
    <t>ROI = 收入 / 支出</t>
  </si>
  <si>
    <t>注:在现在的互联网公司，虽然使用的是ROI的概念，但是实际用的是ROAS的计算方法。</t>
  </si>
  <si>
    <t>因为 ROI是计算“利润/支出”，但是利润在现在公司里计算具有滞后性，而且很多业务部门也无法直接 看到利润，所以基本都用ROAS来代替ROI。</t>
  </si>
  <si>
    <t xml:space="preserve">一般我们认为ROAS大于2的时候广告是赚钱的，这时我们才认定我们的这次广告投放是有效 的。 </t>
  </si>
  <si>
    <t>而ROAS (目标广告支出回报率) 指的是每组广告花 费能够带来多少收入(ROAS = 订单的价值 / 产生这些订单付出的广告费)，是用于衡量广告效果 的，</t>
  </si>
  <si>
    <t xml:space="preserve">作业总分:90分(满分)+ 10分(拔高题) </t>
  </si>
  <si>
    <t xml:space="preserve">在讲义中出现的这家教育公司，选择开始优化渠道。 站内广告位、公众号KOL、社群(站外)是我们通过综合渠道排名分析出的优质渠道。 </t>
  </si>
  <si>
    <t xml:space="preserve">公司领导将公众号KOL的渠道业务的分析工作分配给了你，需要你全程跟进业务状态，为后续KOL投放 提供合理建议。 </t>
  </si>
  <si>
    <t xml:space="preserve">你与销售团队沟通，销售团队的Leader交付给你一份近期渠道的周统计数据。(见Excel:渠道每周统 计数据sheet) </t>
  </si>
  <si>
    <t xml:space="preserve">收入:  指这批报名用户带来的课程收入;= 报名人数 * 报名费8200元; </t>
  </si>
  <si>
    <t xml:space="preserve">1.请依据数据，在同一个图中做出支出和收入的曲线，并做出两者的趋势线，分析两者趋势(20分) </t>
  </si>
  <si>
    <t xml:space="preserve">请同学们在excel中将以上指标求解完成，并分别做出线索成本、线索转化率、ROI的曲线与趋势线(20 分) </t>
  </si>
  <si>
    <t xml:space="preserve">4.后续我们想要从具体的投放渠道开始拆解投放收入下降原因，我们与销售部门要来了投放详细数据与 成单详细数据。(见Excel:渠道投放明细数据sheet) </t>
  </si>
  <si>
    <t>月份、推广日期、发布时间:  渠道投放的时间信息</t>
  </si>
  <si>
    <t>渠道名称:  发布广告的渠道名称编号</t>
  </si>
  <si>
    <t>金额:  渠道当日的投放金额</t>
  </si>
  <si>
    <t>推文:  发布广告的公众号文章编号</t>
  </si>
  <si>
    <t>责任销售:  销售人员编号</t>
  </si>
  <si>
    <t>阅读量:  公众号文章的阅读量</t>
  </si>
  <si>
    <t>线索人数:  公众号文章产生的线索人数，也称线索量</t>
  </si>
  <si>
    <t>报名人数:  这批线索在窗口期内报名课程的人数</t>
  </si>
  <si>
    <t>与最大日期的差值</t>
  </si>
  <si>
    <t>倒数第几周</t>
  </si>
  <si>
    <t>Row Labels</t>
  </si>
  <si>
    <t>Grand Total</t>
  </si>
  <si>
    <t>周报名人数</t>
  </si>
  <si>
    <t>周线索人数</t>
  </si>
  <si>
    <t>周渠道成本</t>
  </si>
  <si>
    <t xml:space="preserve">4.1 请筛选出各渠道近两周(数据表中的最后两周)的数据，计算每周的各渠道的成本、转化率、线索 量，并用柱状图/条形图对比。(15分) </t>
  </si>
  <si>
    <t>倒数第1周</t>
  </si>
  <si>
    <t>渠道转化率</t>
  </si>
  <si>
    <t>渠道线索量</t>
  </si>
  <si>
    <t>倒数第2周</t>
  </si>
  <si>
    <t>倒数第1周成本</t>
  </si>
  <si>
    <t>倒数第2周成本</t>
  </si>
  <si>
    <t>倒数第1周线索量</t>
  </si>
  <si>
    <t>倒数第2周线索量</t>
  </si>
  <si>
    <t>倒数第1周转化率</t>
  </si>
  <si>
    <t>倒数第2周转化率</t>
  </si>
  <si>
    <t xml:space="preserve">4.2 观察是渠道成本上升引发的问题?还是渠道转化率下降引发的问题?还是渠道线索量下降引发的问 题?(如果是多个因素，可以说是多个因素的问题。)(15分) </t>
  </si>
  <si>
    <t>成本变化</t>
  </si>
  <si>
    <t>线索量变化</t>
  </si>
  <si>
    <t>转化率变化</t>
  </si>
  <si>
    <t>是渠道成本、线索量和转化率三个因素都存在问题。</t>
  </si>
  <si>
    <t>qda001、qda003: 虽然成本降低并且转化率提升，但是线索量大幅减少，说明是线索量存在问题</t>
  </si>
  <si>
    <t>qda002、qda004：虽然成本下降线索量提升，但是转化率下降，所以说明低成本获取的线索质量不高，转化率存在问题</t>
  </si>
  <si>
    <t>qda005、qda006、qda008: 虽然线索量提高，但是成本也同时上升，线索转化率却降低，说明成本和转化率均存在问题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</si>
</sst>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rgb="FF333333"/>
      <name val="MicrosoftYaHei"/>
    </font>
    <font>
      <b/>
      <sz val="10"/>
      <color rgb="FF333333"/>
      <name val="Microsoft YaHei UI"/>
    </font>
    <font>
      <sz val="10"/>
      <color rgb="FF333333"/>
      <name val="Microsoft YaHei UI"/>
    </font>
    <font>
      <sz val="11"/>
      <color theme="1"/>
      <name val="Microsoft YaHei UI"/>
    </font>
    <font>
      <sz val="10"/>
      <color theme="1"/>
      <name val="Microsoft YaHei UI"/>
    </font>
    <font>
      <sz val="10"/>
      <color theme="0" tint="-0.34998626667073579"/>
      <name val="Microsoft YaHei UI"/>
    </font>
    <font>
      <sz val="11"/>
      <color theme="0" tint="-0.34998626667073579"/>
      <name val="Microsoft YaHei UI"/>
    </font>
    <font>
      <b/>
      <sz val="17"/>
      <color rgb="FF333333"/>
      <name val="Microsoft YaHei UI"/>
    </font>
    <font>
      <b/>
      <sz val="15"/>
      <color rgb="FF333333"/>
      <name val="Microsoft YaHei UI"/>
    </font>
    <font>
      <b/>
      <sz val="11"/>
      <name val="Microsoft YaHei UI"/>
    </font>
    <font>
      <b/>
      <sz val="11"/>
      <color theme="1"/>
      <name val="Microsoft YaHei UI"/>
    </font>
    <font>
      <sz val="10"/>
      <color rgb="FF202124"/>
      <name val="Microsoft YaHei U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Fill="1">
      <alignment vertical="center"/>
    </xf>
    <xf numFmtId="0" fontId="6" fillId="0" borderId="1" xfId="0" applyFont="1" applyBorder="1">
      <alignment vertical="center"/>
    </xf>
    <xf numFmtId="0" fontId="13" fillId="0" borderId="0" xfId="0" applyFont="1">
      <alignment vertical="center"/>
    </xf>
    <xf numFmtId="2" fontId="6" fillId="4" borderId="1" xfId="0" applyNumberFormat="1" applyFont="1" applyFill="1" applyBorder="1">
      <alignment vertical="center"/>
    </xf>
    <xf numFmtId="10" fontId="6" fillId="4" borderId="1" xfId="1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6" fillId="3" borderId="0" xfId="0" applyFont="1" applyFill="1">
      <alignment vertical="center"/>
    </xf>
    <xf numFmtId="0" fontId="12" fillId="3" borderId="1" xfId="0" applyFont="1" applyFill="1" applyBorder="1">
      <alignment vertical="center"/>
    </xf>
    <xf numFmtId="10" fontId="6" fillId="0" borderId="1" xfId="0" applyNumberFormat="1" applyFont="1" applyBorder="1">
      <alignment vertical="center"/>
    </xf>
    <xf numFmtId="0" fontId="6" fillId="5" borderId="1" xfId="0" applyFont="1" applyFill="1" applyBorder="1">
      <alignment vertical="center"/>
    </xf>
    <xf numFmtId="10" fontId="6" fillId="5" borderId="1" xfId="0" applyNumberFormat="1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>
      <alignment vertical="center"/>
    </xf>
    <xf numFmtId="0" fontId="6" fillId="0" borderId="1" xfId="0" applyFont="1" applyFill="1" applyBorder="1">
      <alignment vertical="center"/>
    </xf>
    <xf numFmtId="1" fontId="6" fillId="5" borderId="1" xfId="0" applyNumberFormat="1" applyFont="1" applyFill="1" applyBorder="1">
      <alignment vertical="center"/>
    </xf>
    <xf numFmtId="1" fontId="6" fillId="0" borderId="1" xfId="0" applyNumberFormat="1" applyFont="1" applyBorder="1">
      <alignment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>
      <alignment vertical="center"/>
    </xf>
    <xf numFmtId="0" fontId="7" fillId="6" borderId="1" xfId="0" applyFont="1" applyFill="1" applyBorder="1" applyAlignment="1">
      <alignment horizontal="left" vertical="center"/>
    </xf>
    <xf numFmtId="1" fontId="14" fillId="0" borderId="1" xfId="0" applyNumberFormat="1" applyFont="1" applyBorder="1">
      <alignment vertical="center"/>
    </xf>
    <xf numFmtId="10" fontId="14" fillId="0" borderId="1" xfId="0" applyNumberFormat="1" applyFont="1" applyBorder="1">
      <alignment vertical="center"/>
    </xf>
  </cellXfs>
  <cellStyles count="2">
    <cellStyle name="Normal" xfId="0" builtinId="0"/>
    <cellStyle name="Per cent" xfId="1" builtinId="5"/>
  </cellStyles>
  <dxfs count="4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168" formatCode="[$-F400]h:mm:ss\ AM/PM"/>
    </dxf>
    <dxf>
      <numFmt numFmtId="19" formatCode="d/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KOL</a:t>
            </a:r>
            <a:r>
              <a:rPr lang="zh-CN" altLang="en-US"/>
              <a:t>渠道业务</a:t>
            </a:r>
            <a:r>
              <a:rPr lang="zh-CN"/>
              <a:t>收支趋势</a:t>
            </a:r>
            <a:r>
              <a:rPr lang="en-US" altLang="zh-CN"/>
              <a:t> (2020</a:t>
            </a:r>
            <a:r>
              <a:rPr lang="zh-CN" altLang="en-US"/>
              <a:t>年</a:t>
            </a:r>
            <a:r>
              <a:rPr lang="en-US" altLang="zh-CN"/>
              <a:t>7-8</a:t>
            </a:r>
            <a:r>
              <a:rPr lang="zh-CN" altLang="en-US"/>
              <a:t>月</a:t>
            </a:r>
            <a:r>
              <a:rPr lang="en-US" altLang="zh-CN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解答_xyn_20210705!$A$13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支出趋势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解答_xyn_20210705!$B$12:$J$12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解答_xyn_20210705!$B$13:$J$13</c:f>
              <c:numCache>
                <c:formatCode>General</c:formatCode>
                <c:ptCount val="9"/>
                <c:pt idx="0">
                  <c:v>47900</c:v>
                </c:pt>
                <c:pt idx="1">
                  <c:v>64300</c:v>
                </c:pt>
                <c:pt idx="2">
                  <c:v>57900</c:v>
                </c:pt>
                <c:pt idx="3">
                  <c:v>30950</c:v>
                </c:pt>
                <c:pt idx="4">
                  <c:v>68300</c:v>
                </c:pt>
                <c:pt idx="5">
                  <c:v>49050</c:v>
                </c:pt>
                <c:pt idx="6">
                  <c:v>111300</c:v>
                </c:pt>
                <c:pt idx="7">
                  <c:v>86100</c:v>
                </c:pt>
                <c:pt idx="8">
                  <c:v>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814E-819A-C710B993B03F}"/>
            </c:ext>
          </c:extLst>
        </c:ser>
        <c:ser>
          <c:idx val="1"/>
          <c:order val="1"/>
          <c:tx>
            <c:strRef>
              <c:f>解答_xyn_20210705!$A$16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收入趋势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解答_xyn_20210705!$B$12:$J$12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解答_xyn_20210705!$B$16:$J$16</c:f>
              <c:numCache>
                <c:formatCode>General</c:formatCode>
                <c:ptCount val="9"/>
                <c:pt idx="0">
                  <c:v>164000</c:v>
                </c:pt>
                <c:pt idx="1">
                  <c:v>155800</c:v>
                </c:pt>
                <c:pt idx="2">
                  <c:v>131200</c:v>
                </c:pt>
                <c:pt idx="3">
                  <c:v>73800</c:v>
                </c:pt>
                <c:pt idx="4">
                  <c:v>139400</c:v>
                </c:pt>
                <c:pt idx="5">
                  <c:v>114800</c:v>
                </c:pt>
                <c:pt idx="6">
                  <c:v>172200</c:v>
                </c:pt>
                <c:pt idx="7">
                  <c:v>172200</c:v>
                </c:pt>
                <c:pt idx="8">
                  <c:v>73800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814E-819A-C710B993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83632"/>
        <c:axId val="1520823792"/>
      </c:lineChart>
      <c:catAx>
        <c:axId val="1520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23792"/>
        <c:crosses val="autoZero"/>
        <c:auto val="1"/>
        <c:lblAlgn val="ctr"/>
        <c:lblOffset val="100"/>
        <c:noMultiLvlLbl val="0"/>
      </c:catAx>
      <c:valAx>
        <c:axId val="1520823792"/>
        <c:scaling>
          <c:orientation val="minMax"/>
          <c:max val="2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836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8668825638927931"/>
          <c:y val="0.11944983283411603"/>
          <c:w val="0.39228739933923557"/>
          <c:h val="5.0889905912152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线索成本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解答_xyn_20210705!$A$92</c:f>
              <c:strCache>
                <c:ptCount val="1"/>
                <c:pt idx="0">
                  <c:v>线索成本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解答_xyn_20210705!$B$86:$J$86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解答_xyn_20210705!$B$92:$J$92</c:f>
              <c:numCache>
                <c:formatCode>0.00</c:formatCode>
                <c:ptCount val="9"/>
                <c:pt idx="0">
                  <c:v>136.07954545454547</c:v>
                </c:pt>
                <c:pt idx="1">
                  <c:v>139.78260869565219</c:v>
                </c:pt>
                <c:pt idx="2">
                  <c:v>192.35880398671097</c:v>
                </c:pt>
                <c:pt idx="3">
                  <c:v>140.68181818181819</c:v>
                </c:pt>
                <c:pt idx="4">
                  <c:v>278.77551020408163</c:v>
                </c:pt>
                <c:pt idx="5">
                  <c:v>251.53846153846155</c:v>
                </c:pt>
                <c:pt idx="6">
                  <c:v>286.11825192802058</c:v>
                </c:pt>
                <c:pt idx="7">
                  <c:v>208.47457627118644</c:v>
                </c:pt>
                <c:pt idx="8">
                  <c:v>293.4065934065934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CF4B-941E-8D71E2F8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07200"/>
        <c:axId val="1523682448"/>
      </c:lineChart>
      <c:catAx>
        <c:axId val="10728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82448"/>
        <c:crosses val="autoZero"/>
        <c:auto val="1"/>
        <c:lblAlgn val="ctr"/>
        <c:lblOffset val="100"/>
        <c:noMultiLvlLbl val="0"/>
      </c:catAx>
      <c:valAx>
        <c:axId val="1523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线索转化率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解答_xyn_20210705!$A$93</c:f>
              <c:strCache>
                <c:ptCount val="1"/>
                <c:pt idx="0">
                  <c:v>线索转化率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解答_xyn_20210705!$B$86:$J$86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解答_xyn_20210705!$B$93:$J$93</c:f>
              <c:numCache>
                <c:formatCode>0.00%</c:formatCode>
                <c:ptCount val="9"/>
                <c:pt idx="0">
                  <c:v>5.6818181818181816E-2</c:v>
                </c:pt>
                <c:pt idx="1">
                  <c:v>4.1304347826086954E-2</c:v>
                </c:pt>
                <c:pt idx="2">
                  <c:v>5.3156146179401995E-2</c:v>
                </c:pt>
                <c:pt idx="3">
                  <c:v>4.0909090909090909E-2</c:v>
                </c:pt>
                <c:pt idx="4">
                  <c:v>6.9387755102040816E-2</c:v>
                </c:pt>
                <c:pt idx="5">
                  <c:v>7.179487179487179E-2</c:v>
                </c:pt>
                <c:pt idx="6">
                  <c:v>5.3984575835475578E-2</c:v>
                </c:pt>
                <c:pt idx="7">
                  <c:v>5.0847457627118647E-2</c:v>
                </c:pt>
                <c:pt idx="8">
                  <c:v>3.2967032967032968E-2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3-AF40-94E7-9D11B99B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390592"/>
        <c:axId val="1533358304"/>
      </c:lineChart>
      <c:catAx>
        <c:axId val="1533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58304"/>
        <c:crosses val="autoZero"/>
        <c:auto val="1"/>
        <c:lblAlgn val="ctr"/>
        <c:lblOffset val="100"/>
        <c:noMultiLvlLbl val="0"/>
      </c:catAx>
      <c:valAx>
        <c:axId val="1533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解答_xyn_20210705!$A$94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解答_xyn_20210705!$B$86:$J$86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解答_xyn_20210705!$B$94:$J$94</c:f>
              <c:numCache>
                <c:formatCode>0.00</c:formatCode>
                <c:ptCount val="9"/>
                <c:pt idx="0">
                  <c:v>3.4237995824634657</c:v>
                </c:pt>
                <c:pt idx="1">
                  <c:v>2.4230171073094868</c:v>
                </c:pt>
                <c:pt idx="2">
                  <c:v>2.2659758203799654</c:v>
                </c:pt>
                <c:pt idx="3">
                  <c:v>2.384491114701131</c:v>
                </c:pt>
                <c:pt idx="4">
                  <c:v>2.0409956076134699</c:v>
                </c:pt>
                <c:pt idx="5">
                  <c:v>2.3404689092762485</c:v>
                </c:pt>
                <c:pt idx="6">
                  <c:v>1.5471698113207548</c:v>
                </c:pt>
                <c:pt idx="7">
                  <c:v>2</c:v>
                </c:pt>
                <c:pt idx="8">
                  <c:v>0.9213483146067416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1-DA46-A055-107E9313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925408"/>
        <c:axId val="1072927056"/>
      </c:lineChart>
      <c:catAx>
        <c:axId val="10729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7056"/>
        <c:crosses val="autoZero"/>
        <c:auto val="1"/>
        <c:lblAlgn val="ctr"/>
        <c:lblOffset val="100"/>
        <c:noMultiLvlLbl val="0"/>
      </c:catAx>
      <c:valAx>
        <c:axId val="10729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各渠道成本变化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解答_xyn_20210705!$C$181</c:f>
              <c:strCache>
                <c:ptCount val="1"/>
                <c:pt idx="0">
                  <c:v>倒数第2周成本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解答_xyn_20210705!$C$182:$C$188</c:f>
              <c:numCache>
                <c:formatCode>0</c:formatCode>
                <c:ptCount val="7"/>
                <c:pt idx="0">
                  <c:v>14000</c:v>
                </c:pt>
                <c:pt idx="1">
                  <c:v>5800</c:v>
                </c:pt>
                <c:pt idx="2">
                  <c:v>11200</c:v>
                </c:pt>
                <c:pt idx="3">
                  <c:v>13400</c:v>
                </c:pt>
                <c:pt idx="4">
                  <c:v>12600</c:v>
                </c:pt>
                <c:pt idx="5">
                  <c:v>16700</c:v>
                </c:pt>
                <c:pt idx="6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6-374C-A4D0-0279D25D489C}"/>
            </c:ext>
          </c:extLst>
        </c:ser>
        <c:ser>
          <c:idx val="0"/>
          <c:order val="1"/>
          <c:tx>
            <c:strRef>
              <c:f>解答_xyn_20210705!$B$181</c:f>
              <c:strCache>
                <c:ptCount val="1"/>
                <c:pt idx="0">
                  <c:v>倒数第1周成本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解答_xyn_20210705!$B$182:$B$188</c:f>
              <c:numCache>
                <c:formatCode>0</c:formatCode>
                <c:ptCount val="7"/>
                <c:pt idx="0">
                  <c:v>7600</c:v>
                </c:pt>
                <c:pt idx="1">
                  <c:v>4200</c:v>
                </c:pt>
                <c:pt idx="2">
                  <c:v>7300</c:v>
                </c:pt>
                <c:pt idx="3">
                  <c:v>5200</c:v>
                </c:pt>
                <c:pt idx="4">
                  <c:v>25300</c:v>
                </c:pt>
                <c:pt idx="5">
                  <c:v>17800</c:v>
                </c:pt>
                <c:pt idx="6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6-374C-A4D0-0279D25D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74592"/>
        <c:axId val="1094222352"/>
      </c:barChart>
      <c:catAx>
        <c:axId val="1098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22352"/>
        <c:crosses val="autoZero"/>
        <c:auto val="1"/>
        <c:lblAlgn val="ctr"/>
        <c:lblOffset val="100"/>
        <c:noMultiLvlLbl val="0"/>
      </c:catAx>
      <c:valAx>
        <c:axId val="10942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各渠道线索量变化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解答_xyn_20210705!$E$181</c:f>
              <c:strCache>
                <c:ptCount val="1"/>
                <c:pt idx="0">
                  <c:v>倒数第2周线索量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解答_xyn_20210705!$E$182:$E$188</c:f>
              <c:numCache>
                <c:formatCode>0</c:formatCode>
                <c:ptCount val="7"/>
                <c:pt idx="0">
                  <c:v>62</c:v>
                </c:pt>
                <c:pt idx="1">
                  <c:v>12</c:v>
                </c:pt>
                <c:pt idx="2">
                  <c:v>240</c:v>
                </c:pt>
                <c:pt idx="3">
                  <c:v>10</c:v>
                </c:pt>
                <c:pt idx="4">
                  <c:v>28</c:v>
                </c:pt>
                <c:pt idx="5">
                  <c:v>43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0746-AB8F-14F8B29741D4}"/>
            </c:ext>
          </c:extLst>
        </c:ser>
        <c:ser>
          <c:idx val="0"/>
          <c:order val="1"/>
          <c:tx>
            <c:strRef>
              <c:f>解答_xyn_20210705!$D$181</c:f>
              <c:strCache>
                <c:ptCount val="1"/>
                <c:pt idx="0">
                  <c:v>倒数第1周线索量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解答_xyn_20210705!$D$182:$D$188</c:f>
              <c:numCache>
                <c:formatCode>0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41</c:v>
                </c:pt>
                <c:pt idx="4">
                  <c:v>63</c:v>
                </c:pt>
                <c:pt idx="5">
                  <c:v>62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0746-AB8F-14F8B297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30592"/>
        <c:axId val="1138516816"/>
      </c:barChart>
      <c:catAx>
        <c:axId val="11494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16816"/>
        <c:crosses val="autoZero"/>
        <c:auto val="1"/>
        <c:lblAlgn val="ctr"/>
        <c:lblOffset val="100"/>
        <c:noMultiLvlLbl val="0"/>
      </c:catAx>
      <c:valAx>
        <c:axId val="11385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各渠道转化率变化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解答_xyn_20210705!$G$181</c:f>
              <c:strCache>
                <c:ptCount val="1"/>
                <c:pt idx="0">
                  <c:v>倒数第2周转化率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解答_xyn_20210705!$G$182:$G$188</c:f>
              <c:numCache>
                <c:formatCode>0.00%</c:formatCode>
                <c:ptCount val="7"/>
                <c:pt idx="0">
                  <c:v>6.4516129032258063E-2</c:v>
                </c:pt>
                <c:pt idx="1">
                  <c:v>8.3333333333333329E-2</c:v>
                </c:pt>
                <c:pt idx="2">
                  <c:v>3.7499999999999999E-2</c:v>
                </c:pt>
                <c:pt idx="3">
                  <c:v>0.1</c:v>
                </c:pt>
                <c:pt idx="4">
                  <c:v>7.1428571428571425E-2</c:v>
                </c:pt>
                <c:pt idx="5">
                  <c:v>6.9767441860465115E-2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1-064B-B171-289A2FCED5CE}"/>
            </c:ext>
          </c:extLst>
        </c:ser>
        <c:ser>
          <c:idx val="0"/>
          <c:order val="1"/>
          <c:tx>
            <c:strRef>
              <c:f>解答_xyn_20210705!$F$181</c:f>
              <c:strCache>
                <c:ptCount val="1"/>
                <c:pt idx="0">
                  <c:v>倒数第1周转化率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解答_xyn_20210705!$A$182:$A$188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解答_xyn_20210705!$F$182:$F$188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3.8461538461538464E-2</c:v>
                </c:pt>
                <c:pt idx="2">
                  <c:v>0.05</c:v>
                </c:pt>
                <c:pt idx="3">
                  <c:v>4.878048780487805E-2</c:v>
                </c:pt>
                <c:pt idx="4">
                  <c:v>1.5873015873015872E-2</c:v>
                </c:pt>
                <c:pt idx="5">
                  <c:v>1.6129032258064516E-2</c:v>
                </c:pt>
                <c:pt idx="6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1-064B-B171-289A2FCE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37072"/>
        <c:axId val="1139152512"/>
      </c:barChart>
      <c:catAx>
        <c:axId val="11389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52512"/>
        <c:crosses val="autoZero"/>
        <c:auto val="1"/>
        <c:lblAlgn val="ctr"/>
        <c:lblOffset val="100"/>
        <c:noMultiLvlLbl val="0"/>
      </c:catAx>
      <c:valAx>
        <c:axId val="11391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38099</xdr:rowOff>
    </xdr:from>
    <xdr:to>
      <xdr:col>11</xdr:col>
      <xdr:colOff>22882</xdr:colOff>
      <xdr:row>60</xdr:row>
      <xdr:rowOff>57207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3CF92-2FBF-D847-A72B-E2BEE692C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95</xdr:row>
      <xdr:rowOff>184436</xdr:rowOff>
    </xdr:from>
    <xdr:to>
      <xdr:col>5</xdr:col>
      <xdr:colOff>453081</xdr:colOff>
      <xdr:row>109</xdr:row>
      <xdr:rowOff>44393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E2FBB-834A-8949-9B0E-41FFD2FE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471387</xdr:colOff>
      <xdr:row>95</xdr:row>
      <xdr:rowOff>172994</xdr:rowOff>
    </xdr:from>
    <xdr:to>
      <xdr:col>11</xdr:col>
      <xdr:colOff>100684</xdr:colOff>
      <xdr:row>109</xdr:row>
      <xdr:rowOff>32951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61482-6F6F-B94D-B864-6E4E6AF1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105261</xdr:colOff>
      <xdr:row>95</xdr:row>
      <xdr:rowOff>161553</xdr:rowOff>
    </xdr:from>
    <xdr:to>
      <xdr:col>16</xdr:col>
      <xdr:colOff>558342</xdr:colOff>
      <xdr:row>109</xdr:row>
      <xdr:rowOff>21510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9D9F1-5990-FE41-983B-8F9BBD4D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126</xdr:row>
      <xdr:rowOff>0</xdr:rowOff>
    </xdr:from>
    <xdr:to>
      <xdr:col>6</xdr:col>
      <xdr:colOff>266700</xdr:colOff>
      <xdr:row>140</xdr:row>
      <xdr:rowOff>139700</xdr:rowOff>
    </xdr:to>
    <xdr:pic>
      <xdr:nvPicPr>
        <xdr:cNvPr id="7" name="Picture 6" descr="page3image37109968">
          <a:extLst>
            <a:ext uri="{FF2B5EF4-FFF2-40B4-BE49-F238E27FC236}">
              <a16:creationId xmlns:a16="http://schemas.microsoft.com/office/drawing/2014/main" id="{9071300F-0237-5745-9375-9643E04AA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7800"/>
          <a:ext cx="5219700" cy="298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19451</xdr:colOff>
      <xdr:row>189</xdr:row>
      <xdr:rowOff>150112</xdr:rowOff>
    </xdr:from>
    <xdr:to>
      <xdr:col>5</xdr:col>
      <xdr:colOff>472532</xdr:colOff>
      <xdr:row>203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D3DF88-057C-CA46-A2CF-7544F6D35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482829</xdr:colOff>
      <xdr:row>189</xdr:row>
      <xdr:rowOff>150111</xdr:rowOff>
    </xdr:from>
    <xdr:to>
      <xdr:col>11</xdr:col>
      <xdr:colOff>112126</xdr:colOff>
      <xdr:row>203</xdr:row>
      <xdr:rowOff>10068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69FE50-77E1-AB41-9A1F-97CB2215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116703</xdr:colOff>
      <xdr:row>189</xdr:row>
      <xdr:rowOff>138670</xdr:rowOff>
    </xdr:from>
    <xdr:to>
      <xdr:col>16</xdr:col>
      <xdr:colOff>569784</xdr:colOff>
      <xdr:row>202</xdr:row>
      <xdr:rowOff>204573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A32D3E-DC61-4F4A-8D78-46BF5075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 YANAN" refreshedDate="44383.360621759261" createdVersion="7" refreshedVersion="7" minRefreshableVersion="3" recordCount="204" xr:uid="{C619D596-0BD2-AB4E-8401-9AD78BE27812}">
  <cacheSource type="worksheet">
    <worksheetSource name="Table2"/>
  </cacheSource>
  <cacheFields count="12">
    <cacheField name="月份" numFmtId="0">
      <sharedItems/>
    </cacheField>
    <cacheField name="推广日期" numFmtId="14">
      <sharedItems containsSemiMixedTypes="0" containsNonDate="0" containsDate="1" containsString="0" minDate="2020-06-28T00:00:00" maxDate="2020-08-30T00:00:00"/>
    </cacheField>
    <cacheField name="发布时间" numFmtId="168">
      <sharedItems containsDate="1" containsBlank="1" containsMixedTypes="1" minDate="1899-12-30T06:45:00" maxDate="1900-01-12T00:00:00"/>
    </cacheField>
    <cacheField name="渠道名称" numFmtId="0">
      <sharedItems count="8">
        <s v="qda001"/>
        <s v="qda002"/>
        <s v="qda003"/>
        <s v="qda004"/>
        <s v="qda005"/>
        <s v="qda006"/>
        <s v="qda007"/>
        <s v="qda008"/>
      </sharedItems>
    </cacheField>
    <cacheField name="渠道成本" numFmtId="0">
      <sharedItems containsSemiMixedTypes="0" containsString="0" containsNumber="1" containsInteger="1" minValue="0" maxValue="32000"/>
    </cacheField>
    <cacheField name="推文" numFmtId="0">
      <sharedItems/>
    </cacheField>
    <cacheField name="责任销售" numFmtId="0">
      <sharedItems/>
    </cacheField>
    <cacheField name="阅读量" numFmtId="0">
      <sharedItems containsSemiMixedTypes="0" containsString="0" containsNumber="1" containsInteger="1" minValue="44" maxValue="12248"/>
    </cacheField>
    <cacheField name="线索人数(24h)" numFmtId="0">
      <sharedItems containsSemiMixedTypes="0" containsString="0" containsNumber="1" containsInteger="1" minValue="0" maxValue="212" count="46">
        <n v="12"/>
        <n v="2"/>
        <n v="17"/>
        <n v="21"/>
        <n v="7"/>
        <n v="14"/>
        <n v="16"/>
        <n v="30"/>
        <n v="15"/>
        <n v="25"/>
        <n v="20"/>
        <n v="8"/>
        <n v="5"/>
        <n v="10"/>
        <n v="18"/>
        <n v="35"/>
        <n v="3"/>
        <n v="45"/>
        <n v="34"/>
        <n v="19"/>
        <n v="47"/>
        <n v="40"/>
        <n v="4"/>
        <n v="6"/>
        <n v="23"/>
        <n v="9"/>
        <n v="76"/>
        <n v="11"/>
        <n v="22"/>
        <n v="39"/>
        <n v="13"/>
        <n v="28"/>
        <n v="32"/>
        <n v="0"/>
        <n v="1"/>
        <n v="26"/>
        <n v="62"/>
        <n v="27"/>
        <n v="46"/>
        <n v="36"/>
        <n v="42"/>
        <n v="93"/>
        <n v="31"/>
        <n v="24"/>
        <n v="212"/>
        <n v="48"/>
      </sharedItems>
    </cacheField>
    <cacheField name="报名人数" numFmtId="0">
      <sharedItems containsSemiMixedTypes="0" containsString="0" containsNumber="1" containsInteger="1" minValue="0" maxValue="8" count="4">
        <n v="1"/>
        <n v="0"/>
        <n v="2"/>
        <n v="8"/>
      </sharedItems>
    </cacheField>
    <cacheField name="与最大日期的差值" numFmtId="0">
      <sharedItems containsSemiMixedTypes="0" containsString="0" containsNumber="1" containsInteger="1" minValue="0" maxValue="62"/>
    </cacheField>
    <cacheField name="倒数第几周" numFmtId="0">
      <sharedItems containsSemiMixedTypes="0" containsString="0" containsNumber="1" containsInteger="1" minValue="1" maxValue="9" count="9"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6月"/>
    <d v="2020-06-28T00:00:00"/>
    <d v="1899-12-30T10:00:00"/>
    <x v="0"/>
    <n v="400"/>
    <s v="SF-1-1"/>
    <s v="Sales_021"/>
    <n v="308"/>
    <x v="0"/>
    <x v="0"/>
    <n v="62"/>
    <x v="0"/>
  </r>
  <r>
    <s v="6月"/>
    <d v="2020-06-28T00:00:00"/>
    <d v="1899-12-30T11:40:00"/>
    <x v="1"/>
    <n v="1500"/>
    <s v="SF-1-4"/>
    <s v="Sales_010"/>
    <n v="890"/>
    <x v="1"/>
    <x v="1"/>
    <n v="62"/>
    <x v="0"/>
  </r>
  <r>
    <s v="6月"/>
    <d v="2020-06-28T00:00:00"/>
    <d v="1899-12-30T09:00:00"/>
    <x v="1"/>
    <n v="1500"/>
    <s v="SF-1-1"/>
    <s v="Sales_040"/>
    <n v="1602"/>
    <x v="2"/>
    <x v="1"/>
    <n v="62"/>
    <x v="0"/>
  </r>
  <r>
    <s v="6月"/>
    <d v="2020-06-28T00:00:00"/>
    <d v="1899-12-30T09:17:00"/>
    <x v="2"/>
    <n v="1000"/>
    <s v="SF-1-4"/>
    <s v="Sales_039"/>
    <n v="832"/>
    <x v="3"/>
    <x v="0"/>
    <n v="62"/>
    <x v="0"/>
  </r>
  <r>
    <s v="6月"/>
    <d v="2020-06-28T00:00:00"/>
    <d v="1899-12-30T08:40:00"/>
    <x v="3"/>
    <n v="2800"/>
    <s v="SF-1-4"/>
    <s v="Sales_018"/>
    <n v="1480"/>
    <x v="4"/>
    <x v="1"/>
    <n v="62"/>
    <x v="0"/>
  </r>
  <r>
    <s v="6月"/>
    <d v="2020-06-29T00:00:00"/>
    <s v="8：20"/>
    <x v="4"/>
    <n v="900"/>
    <s v="SF-1-0"/>
    <s v="Sales_021"/>
    <n v="976"/>
    <x v="5"/>
    <x v="1"/>
    <n v="61"/>
    <x v="0"/>
  </r>
  <r>
    <s v="6月"/>
    <d v="2020-06-29T00:00:00"/>
    <d v="1899-12-30T12:00:00"/>
    <x v="4"/>
    <n v="1000"/>
    <s v="SF-1-5"/>
    <s v="Sales_010"/>
    <n v="801"/>
    <x v="0"/>
    <x v="1"/>
    <n v="61"/>
    <x v="0"/>
  </r>
  <r>
    <s v="6月"/>
    <d v="2020-06-29T00:00:00"/>
    <d v="1899-12-30T12:10:00"/>
    <x v="5"/>
    <n v="1300"/>
    <s v="SF-1-4"/>
    <s v="Sales_018"/>
    <n v="637"/>
    <x v="6"/>
    <x v="2"/>
    <n v="61"/>
    <x v="0"/>
  </r>
  <r>
    <s v="6月"/>
    <d v="2020-06-30T00:00:00"/>
    <s v="9:00左右"/>
    <x v="3"/>
    <n v="900"/>
    <s v="SF-2-0"/>
    <s v="Sales_003"/>
    <n v="1209"/>
    <x v="7"/>
    <x v="0"/>
    <n v="60"/>
    <x v="0"/>
  </r>
  <r>
    <s v="6月"/>
    <d v="2020-06-30T00:00:00"/>
    <s v="8：30"/>
    <x v="3"/>
    <n v="800"/>
    <s v="SF-1-1"/>
    <s v="Sales_007"/>
    <n v="870"/>
    <x v="8"/>
    <x v="2"/>
    <n v="60"/>
    <x v="0"/>
  </r>
  <r>
    <s v="6月"/>
    <d v="2020-06-30T00:00:00"/>
    <d v="1899-12-30T12:23:00"/>
    <x v="0"/>
    <n v="1400"/>
    <s v="SF-1-3"/>
    <s v="Sales_035"/>
    <n v="949"/>
    <x v="4"/>
    <x v="0"/>
    <n v="60"/>
    <x v="0"/>
  </r>
  <r>
    <s v="6月"/>
    <d v="2020-06-30T00:00:00"/>
    <d v="1899-12-30T12:15:00"/>
    <x v="6"/>
    <n v="8500"/>
    <s v="SF-3-0"/>
    <s v="Sales_010"/>
    <n v="7268"/>
    <x v="9"/>
    <x v="1"/>
    <n v="60"/>
    <x v="0"/>
  </r>
  <r>
    <s v="7月"/>
    <d v="2020-07-01T00:00:00"/>
    <s v="12点"/>
    <x v="0"/>
    <n v="5000"/>
    <s v="SF-1-1"/>
    <s v="Sales_008"/>
    <n v="5286"/>
    <x v="10"/>
    <x v="0"/>
    <n v="59"/>
    <x v="0"/>
  </r>
  <r>
    <s v="7月"/>
    <d v="2020-07-01T00:00:00"/>
    <d v="1899-12-30T12:45:00"/>
    <x v="5"/>
    <n v="1000"/>
    <s v="SF-1-2"/>
    <s v="Sales_018"/>
    <n v="726"/>
    <x v="11"/>
    <x v="0"/>
    <n v="59"/>
    <x v="0"/>
  </r>
  <r>
    <s v="7月"/>
    <d v="2020-07-01T00:00:00"/>
    <d v="1899-12-30T10:00:00"/>
    <x v="2"/>
    <n v="1800"/>
    <s v="SF-1-0"/>
    <s v="Sales_022"/>
    <n v="554"/>
    <x v="12"/>
    <x v="1"/>
    <n v="59"/>
    <x v="0"/>
  </r>
  <r>
    <s v="7月"/>
    <d v="2020-07-01T00:00:00"/>
    <d v="1899-12-30T10:00:00"/>
    <x v="7"/>
    <n v="1500"/>
    <s v="SF-1-5"/>
    <s v="Sales_009"/>
    <n v="1167"/>
    <x v="5"/>
    <x v="2"/>
    <n v="59"/>
    <x v="0"/>
  </r>
  <r>
    <s v="7月"/>
    <d v="2020-07-02T00:00:00"/>
    <d v="1899-12-30T08:40:00"/>
    <x v="0"/>
    <n v="600"/>
    <s v="SF-1-1"/>
    <s v="Sales_002"/>
    <n v="476"/>
    <x v="13"/>
    <x v="2"/>
    <n v="58"/>
    <x v="0"/>
  </r>
  <r>
    <s v="7月"/>
    <d v="2020-07-02T00:00:00"/>
    <s v="10点"/>
    <x v="0"/>
    <n v="800"/>
    <s v="SF-1-1"/>
    <s v="Sales_018"/>
    <n v="448"/>
    <x v="0"/>
    <x v="0"/>
    <n v="58"/>
    <x v="0"/>
  </r>
  <r>
    <s v="7月"/>
    <d v="2020-07-03T00:00:00"/>
    <d v="1899-12-30T11:45:00"/>
    <x v="1"/>
    <n v="4600"/>
    <s v="SF-1-1"/>
    <s v="Sales_005"/>
    <n v="1226"/>
    <x v="4"/>
    <x v="0"/>
    <n v="57"/>
    <x v="0"/>
  </r>
  <r>
    <s v="7月"/>
    <d v="2020-07-03T00:00:00"/>
    <d v="1899-12-30T08:10:00"/>
    <x v="5"/>
    <n v="1800"/>
    <s v="SF-1-0"/>
    <s v="Sales_006"/>
    <n v="1394"/>
    <x v="14"/>
    <x v="0"/>
    <n v="57"/>
    <x v="0"/>
  </r>
  <r>
    <s v="7月"/>
    <d v="2020-07-03T00:00:00"/>
    <d v="1899-12-30T09:48:00"/>
    <x v="3"/>
    <n v="1200"/>
    <s v="SF-4-1"/>
    <s v="Sales_013"/>
    <n v="898"/>
    <x v="11"/>
    <x v="1"/>
    <n v="57"/>
    <x v="0"/>
  </r>
  <r>
    <s v="7月"/>
    <d v="2020-07-03T00:00:00"/>
    <d v="1899-12-30T12:30:00"/>
    <x v="7"/>
    <n v="1000"/>
    <s v="SF-1-0"/>
    <s v="Sales_003"/>
    <n v="1261"/>
    <x v="8"/>
    <x v="2"/>
    <n v="57"/>
    <x v="0"/>
  </r>
  <r>
    <s v="7月"/>
    <d v="2020-07-03T00:00:00"/>
    <d v="1899-12-30T12:00:00"/>
    <x v="1"/>
    <n v="1200"/>
    <s v="SF-1-0"/>
    <s v="Sales_004"/>
    <n v="1372"/>
    <x v="15"/>
    <x v="1"/>
    <n v="57"/>
    <x v="0"/>
  </r>
  <r>
    <s v="7月"/>
    <d v="2020-07-03T00:00:00"/>
    <d v="1899-12-30T08:30:00"/>
    <x v="5"/>
    <n v="1200"/>
    <s v="SF-4-0"/>
    <s v="Sales_008"/>
    <n v="1188"/>
    <x v="0"/>
    <x v="0"/>
    <n v="57"/>
    <x v="0"/>
  </r>
  <r>
    <s v="7月"/>
    <d v="2020-07-03T00:00:00"/>
    <d v="1899-12-30T12:00:00"/>
    <x v="3"/>
    <n v="4200"/>
    <s v="SF-1-0"/>
    <s v="Sales_001"/>
    <n v="2708"/>
    <x v="13"/>
    <x v="1"/>
    <n v="57"/>
    <x v="0"/>
  </r>
  <r>
    <s v="7月"/>
    <d v="2020-07-05T00:00:00"/>
    <d v="1899-12-30T10:17:00"/>
    <x v="2"/>
    <n v="1000"/>
    <s v="SF-1.1-2"/>
    <s v="Sales_018"/>
    <n v="954"/>
    <x v="7"/>
    <x v="1"/>
    <n v="55"/>
    <x v="1"/>
  </r>
  <r>
    <s v="7月"/>
    <d v="2020-07-06T00:00:00"/>
    <d v="1899-12-30T10:00:00"/>
    <x v="0"/>
    <n v="400"/>
    <s v="SF-1.1-0"/>
    <s v="Sales_022"/>
    <n v="283"/>
    <x v="13"/>
    <x v="1"/>
    <n v="54"/>
    <x v="1"/>
  </r>
  <r>
    <s v="7月"/>
    <d v="2020-07-06T00:00:00"/>
    <d v="1899-12-30T14:45:00"/>
    <x v="7"/>
    <n v="1200"/>
    <s v="SF-1-2"/>
    <s v="Sales_011"/>
    <n v="787"/>
    <x v="11"/>
    <x v="0"/>
    <n v="54"/>
    <x v="1"/>
  </r>
  <r>
    <s v="7月"/>
    <d v="2020-07-06T00:00:00"/>
    <d v="1899-12-30T08:10:00"/>
    <x v="0"/>
    <n v="1300"/>
    <s v="SF-1.1-0"/>
    <s v="Sales_009"/>
    <n v="785"/>
    <x v="6"/>
    <x v="0"/>
    <n v="54"/>
    <x v="1"/>
  </r>
  <r>
    <s v="7月"/>
    <d v="2020-07-06T00:00:00"/>
    <d v="1899-12-30T09:00:00"/>
    <x v="1"/>
    <n v="3500"/>
    <s v="SF-2.1-2"/>
    <s v="Sales_002"/>
    <n v="2346"/>
    <x v="9"/>
    <x v="2"/>
    <n v="54"/>
    <x v="1"/>
  </r>
  <r>
    <s v="7月"/>
    <d v="2020-07-07T00:00:00"/>
    <d v="1899-12-30T08:30:00"/>
    <x v="0"/>
    <n v="800"/>
    <s v="SF-1-0"/>
    <s v="Sales_008"/>
    <n v="755"/>
    <x v="12"/>
    <x v="0"/>
    <n v="53"/>
    <x v="1"/>
  </r>
  <r>
    <s v="7月"/>
    <d v="2020-07-07T00:00:00"/>
    <d v="1899-12-30T12:23:00"/>
    <x v="6"/>
    <n v="1400"/>
    <s v="SF-1-3"/>
    <s v="Sales_028"/>
    <n v="839"/>
    <x v="16"/>
    <x v="0"/>
    <n v="53"/>
    <x v="1"/>
  </r>
  <r>
    <s v="7月"/>
    <d v="2020-07-07T00:00:00"/>
    <d v="1900-01-08T07:12:00"/>
    <x v="7"/>
    <n v="7500"/>
    <s v="SF-2.1"/>
    <s v="Sales_010"/>
    <n v="2763"/>
    <x v="17"/>
    <x v="1"/>
    <n v="53"/>
    <x v="1"/>
  </r>
  <r>
    <s v="7月"/>
    <d v="2020-07-07T00:00:00"/>
    <d v="1899-12-30T10:00:00"/>
    <x v="3"/>
    <n v="900"/>
    <s v="SF-1-0"/>
    <s v="Sales_026"/>
    <n v="460"/>
    <x v="4"/>
    <x v="1"/>
    <n v="53"/>
    <x v="1"/>
  </r>
  <r>
    <s v="7月"/>
    <d v="2020-07-08T00:00:00"/>
    <d v="1899-12-30T10:00:00"/>
    <x v="3"/>
    <n v="5000"/>
    <s v="SF-1.1-2"/>
    <s v="Sales_008"/>
    <n v="4539"/>
    <x v="18"/>
    <x v="0"/>
    <n v="52"/>
    <x v="1"/>
  </r>
  <r>
    <s v="7月"/>
    <d v="2020-07-08T00:00:00"/>
    <s v="9：00"/>
    <x v="2"/>
    <n v="900"/>
    <s v="SF-2.1"/>
    <s v="Sales_003"/>
    <n v="795"/>
    <x v="0"/>
    <x v="0"/>
    <n v="52"/>
    <x v="1"/>
  </r>
  <r>
    <s v="7月"/>
    <d v="2020-07-08T00:00:00"/>
    <d v="1899-12-30T12:00:00"/>
    <x v="6"/>
    <n v="4600"/>
    <s v="SF-1-1"/>
    <s v="Sales_012"/>
    <n v="1699"/>
    <x v="13"/>
    <x v="1"/>
    <n v="52"/>
    <x v="1"/>
  </r>
  <r>
    <s v="7月"/>
    <d v="2020-07-08T00:00:00"/>
    <d v="1899-12-30T09:00:00"/>
    <x v="5"/>
    <n v="4000"/>
    <s v="SF-1-1"/>
    <s v="Sales_018"/>
    <n v="2584"/>
    <x v="19"/>
    <x v="2"/>
    <n v="52"/>
    <x v="1"/>
  </r>
  <r>
    <s v="7月"/>
    <d v="2020-07-09T00:00:00"/>
    <s v="10：00"/>
    <x v="5"/>
    <n v="5000"/>
    <s v="SF-1.1-0"/>
    <s v="Sales_008"/>
    <n v="2869"/>
    <x v="20"/>
    <x v="1"/>
    <n v="51"/>
    <x v="1"/>
  </r>
  <r>
    <s v="7月"/>
    <d v="2020-07-09T00:00:00"/>
    <d v="1899-12-30T12:00:00"/>
    <x v="0"/>
    <n v="1000"/>
    <s v="SF-2-0"/>
    <s v="Sales_013"/>
    <n v="1235"/>
    <x v="21"/>
    <x v="2"/>
    <n v="51"/>
    <x v="1"/>
  </r>
  <r>
    <s v="7月"/>
    <d v="2020-07-09T00:00:00"/>
    <s v="12：00"/>
    <x v="7"/>
    <n v="900"/>
    <s v="SF-4-2"/>
    <s v="Sales_011"/>
    <n v="664"/>
    <x v="5"/>
    <x v="1"/>
    <n v="51"/>
    <x v="1"/>
  </r>
  <r>
    <s v="7月"/>
    <d v="2020-07-10T00:00:00"/>
    <d v="1899-12-30T08:30:00"/>
    <x v="1"/>
    <n v="4600"/>
    <s v="SF-1.1-0"/>
    <s v="Sales_039"/>
    <n v="1796"/>
    <x v="5"/>
    <x v="2"/>
    <n v="50"/>
    <x v="1"/>
  </r>
  <r>
    <s v="7月"/>
    <d v="2020-07-10T00:00:00"/>
    <s v="8：10"/>
    <x v="2"/>
    <n v="1800"/>
    <s v="SF-1.1-2"/>
    <s v="Sales_010"/>
    <n v="1485"/>
    <x v="22"/>
    <x v="0"/>
    <n v="50"/>
    <x v="1"/>
  </r>
  <r>
    <s v="7月"/>
    <d v="2020-07-10T00:00:00"/>
    <d v="1899-12-30T09:48:00"/>
    <x v="0"/>
    <n v="1200"/>
    <s v="SF-4-1"/>
    <s v="Sales_035"/>
    <n v="776"/>
    <x v="23"/>
    <x v="0"/>
    <n v="50"/>
    <x v="1"/>
  </r>
  <r>
    <s v="7月"/>
    <d v="2020-07-10T00:00:00"/>
    <d v="1899-12-30T12:00:00"/>
    <x v="7"/>
    <n v="1200"/>
    <s v="SF-1.1-2"/>
    <s v="Sales_002"/>
    <n v="1495"/>
    <x v="24"/>
    <x v="2"/>
    <n v="50"/>
    <x v="1"/>
  </r>
  <r>
    <s v="7月"/>
    <d v="2020-07-10T00:00:00"/>
    <d v="1899-12-30T15:30:00"/>
    <x v="4"/>
    <n v="3300"/>
    <s v="SF-4-0"/>
    <s v="Sales_013"/>
    <n v="658"/>
    <x v="25"/>
    <x v="1"/>
    <n v="50"/>
    <x v="1"/>
  </r>
  <r>
    <s v="7月"/>
    <d v="2020-07-10T00:00:00"/>
    <d v="1899-12-30T12:00:00"/>
    <x v="0"/>
    <n v="800"/>
    <s v="SF-1-0"/>
    <s v="Sales_025"/>
    <n v="661"/>
    <x v="16"/>
    <x v="1"/>
    <n v="50"/>
    <x v="1"/>
  </r>
  <r>
    <s v="7月"/>
    <d v="2020-07-11T00:00:00"/>
    <d v="1899-12-30T10:00:00"/>
    <x v="0"/>
    <n v="12000"/>
    <s v="SF-1-6"/>
    <s v="Sales_014"/>
    <n v="6565"/>
    <x v="26"/>
    <x v="0"/>
    <n v="49"/>
    <x v="1"/>
  </r>
  <r>
    <s v="7月"/>
    <d v="2020-07-12T00:00:00"/>
    <d v="1899-12-30T12:00:00"/>
    <x v="0"/>
    <n v="800"/>
    <s v="SF-1.1-2"/>
    <s v="Sales_012"/>
    <n v="631"/>
    <x v="27"/>
    <x v="2"/>
    <n v="48"/>
    <x v="2"/>
  </r>
  <r>
    <s v="7月"/>
    <d v="2020-07-13T00:00:00"/>
    <s v="9点之前"/>
    <x v="1"/>
    <n v="5000"/>
    <s v="SF-1-0"/>
    <s v="Sales_016"/>
    <n v="4853"/>
    <x v="28"/>
    <x v="0"/>
    <n v="47"/>
    <x v="2"/>
  </r>
  <r>
    <s v="7月"/>
    <d v="2020-07-13T00:00:00"/>
    <s v="12：00 "/>
    <x v="4"/>
    <n v="1000"/>
    <s v="SF-1.1-2"/>
    <s v="Sales_003"/>
    <n v="707"/>
    <x v="5"/>
    <x v="2"/>
    <n v="47"/>
    <x v="2"/>
  </r>
  <r>
    <s v="7月"/>
    <d v="2020-07-14T00:00:00"/>
    <d v="1899-12-30T18:00:00"/>
    <x v="1"/>
    <n v="8000"/>
    <s v="SF-4-0"/>
    <s v="Sales_010"/>
    <n v="1959"/>
    <x v="24"/>
    <x v="1"/>
    <n v="46"/>
    <x v="2"/>
  </r>
  <r>
    <s v="7月"/>
    <d v="2020-07-14T00:00:00"/>
    <d v="1899-12-30T12:00:00"/>
    <x v="4"/>
    <n v="7500"/>
    <s v="SF-4-0"/>
    <s v="Sales_012"/>
    <n v="3527"/>
    <x v="29"/>
    <x v="0"/>
    <n v="46"/>
    <x v="2"/>
  </r>
  <r>
    <s v="7月"/>
    <d v="2020-07-15T00:00:00"/>
    <s v="10：00"/>
    <x v="2"/>
    <n v="5000"/>
    <s v="SF-1-2"/>
    <s v="Sales_001"/>
    <n v="3972"/>
    <x v="10"/>
    <x v="0"/>
    <n v="45"/>
    <x v="2"/>
  </r>
  <r>
    <s v="7月"/>
    <d v="2020-07-15T00:00:00"/>
    <d v="1900-01-08T03:36:00"/>
    <x v="0"/>
    <n v="500"/>
    <s v="SF-1-2"/>
    <s v="Sales_012"/>
    <n v="405"/>
    <x v="27"/>
    <x v="1"/>
    <n v="45"/>
    <x v="2"/>
  </r>
  <r>
    <s v="7月"/>
    <d v="2020-07-15T00:00:00"/>
    <s v="12：00"/>
    <x v="0"/>
    <n v="4600"/>
    <s v="SF-1.1-2"/>
    <s v="Sales_029"/>
    <n v="1013"/>
    <x v="30"/>
    <x v="0"/>
    <n v="45"/>
    <x v="2"/>
  </r>
  <r>
    <s v="7月"/>
    <d v="2020-07-15T00:00:00"/>
    <d v="1899-12-30T08:30:00"/>
    <x v="6"/>
    <n v="6500"/>
    <s v="SF-1-7"/>
    <s v="Sales_016"/>
    <n v="7882"/>
    <x v="31"/>
    <x v="0"/>
    <n v="45"/>
    <x v="2"/>
  </r>
  <r>
    <s v="7月"/>
    <d v="2020-07-16T00:00:00"/>
    <d v="1899-12-30T09:00:00"/>
    <x v="7"/>
    <n v="2000"/>
    <s v="SF-1-0"/>
    <s v="Sales_003"/>
    <n v="1441"/>
    <x v="28"/>
    <x v="2"/>
    <n v="44"/>
    <x v="2"/>
  </r>
  <r>
    <s v="7月"/>
    <d v="2020-07-17T00:00:00"/>
    <d v="1899-12-30T12:30:00"/>
    <x v="5"/>
    <n v="5000"/>
    <s v="SF-1-7"/>
    <s v="Sales_022"/>
    <n v="3326"/>
    <x v="3"/>
    <x v="1"/>
    <n v="43"/>
    <x v="2"/>
  </r>
  <r>
    <s v="7月"/>
    <d v="2020-07-17T00:00:00"/>
    <s v="8:10分"/>
    <x v="7"/>
    <n v="1800"/>
    <s v="SF-1-7"/>
    <s v="Sales_035"/>
    <n v="1644"/>
    <x v="13"/>
    <x v="0"/>
    <n v="43"/>
    <x v="2"/>
  </r>
  <r>
    <s v="7月"/>
    <d v="2020-07-17T00:00:00"/>
    <d v="1899-12-30T09:36:00"/>
    <x v="7"/>
    <n v="2400"/>
    <s v="SF-1-3"/>
    <s v="Sales_031"/>
    <n v="1436"/>
    <x v="16"/>
    <x v="1"/>
    <n v="43"/>
    <x v="2"/>
  </r>
  <r>
    <s v="7月"/>
    <d v="2020-07-17T00:00:00"/>
    <d v="1899-12-30T08:30:00"/>
    <x v="4"/>
    <n v="6300"/>
    <s v="SF-1-0"/>
    <s v="Sales_010"/>
    <n v="4968"/>
    <x v="30"/>
    <x v="2"/>
    <n v="43"/>
    <x v="2"/>
  </r>
  <r>
    <s v="7月"/>
    <d v="2020-07-17T00:00:00"/>
    <d v="1899-12-30T09:00:00"/>
    <x v="3"/>
    <n v="1500"/>
    <s v="SF-1.1-2"/>
    <s v="Sales_011"/>
    <n v="1264"/>
    <x v="19"/>
    <x v="2"/>
    <n v="43"/>
    <x v="2"/>
  </r>
  <r>
    <s v="7月"/>
    <d v="2020-07-18T00:00:00"/>
    <d v="1899-12-30T10:00:00"/>
    <x v="6"/>
    <n v="0"/>
    <s v="SF-1.1-0"/>
    <s v="Sales_011"/>
    <n v="4055"/>
    <x v="32"/>
    <x v="1"/>
    <n v="42"/>
    <x v="2"/>
  </r>
  <r>
    <s v="7月"/>
    <d v="2020-07-19T00:00:00"/>
    <d v="1899-12-30T12:00:00"/>
    <x v="7"/>
    <n v="1000"/>
    <s v="SF-2-2"/>
    <s v="Sales_008"/>
    <n v="689"/>
    <x v="23"/>
    <x v="1"/>
    <n v="41"/>
    <x v="3"/>
  </r>
  <r>
    <s v="7月"/>
    <d v="2020-07-20T00:00:00"/>
    <d v="1899-12-30T08:30:00"/>
    <x v="4"/>
    <n v="500"/>
    <s v="SF-1-0"/>
    <s v="Sales_020"/>
    <n v="473"/>
    <x v="1"/>
    <x v="1"/>
    <n v="40"/>
    <x v="3"/>
  </r>
  <r>
    <s v="7月"/>
    <d v="2020-07-20T00:00:00"/>
    <d v="1899-12-30T11:45:00"/>
    <x v="0"/>
    <n v="2400"/>
    <s v="SF-1-0"/>
    <s v="Sales_002"/>
    <n v="1565"/>
    <x v="3"/>
    <x v="0"/>
    <n v="40"/>
    <x v="3"/>
  </r>
  <r>
    <s v="7月"/>
    <d v="2020-07-21T00:00:00"/>
    <d v="1899-12-30T11:30:00"/>
    <x v="3"/>
    <n v="700"/>
    <s v="SF-1-1"/>
    <s v="Sales_003"/>
    <n v="294"/>
    <x v="12"/>
    <x v="0"/>
    <n v="39"/>
    <x v="3"/>
  </r>
  <r>
    <s v="7月"/>
    <d v="2020-07-21T00:00:00"/>
    <d v="1899-12-30T08:20:00"/>
    <x v="6"/>
    <n v="250"/>
    <s v="SF-1-7"/>
    <s v="Sales_011"/>
    <n v="182"/>
    <x v="1"/>
    <x v="0"/>
    <n v="39"/>
    <x v="3"/>
  </r>
  <r>
    <s v="7月"/>
    <d v="2020-07-22T00:00:00"/>
    <d v="1899-12-30T09:00:00"/>
    <x v="6"/>
    <n v="5000"/>
    <s v="SF-1.1-3"/>
    <s v="Sales_012"/>
    <n v="3514"/>
    <x v="5"/>
    <x v="1"/>
    <n v="38"/>
    <x v="3"/>
  </r>
  <r>
    <s v="7月"/>
    <d v="2020-07-22T00:00:00"/>
    <d v="1899-12-30T08:30:00"/>
    <x v="6"/>
    <n v="800"/>
    <s v="SF-1.1-2"/>
    <s v="Sales_022"/>
    <n v="903"/>
    <x v="13"/>
    <x v="2"/>
    <n v="38"/>
    <x v="3"/>
  </r>
  <r>
    <s v="7月"/>
    <d v="2020-07-22T00:00:00"/>
    <d v="1899-12-30T08:08:00"/>
    <x v="2"/>
    <n v="800"/>
    <s v="SF-1-7"/>
    <s v="Sales_025"/>
    <n v="605"/>
    <x v="33"/>
    <x v="1"/>
    <n v="38"/>
    <x v="3"/>
  </r>
  <r>
    <s v="7月"/>
    <d v="2020-07-22T00:00:00"/>
    <d v="1900-01-11T00:00:00"/>
    <x v="2"/>
    <n v="300"/>
    <s v="SF-1-0"/>
    <s v="Sales_020"/>
    <n v="44"/>
    <x v="34"/>
    <x v="1"/>
    <n v="38"/>
    <x v="3"/>
  </r>
  <r>
    <s v="7月"/>
    <d v="2020-07-23T00:00:00"/>
    <d v="1899-12-30T12:30:00"/>
    <x v="5"/>
    <n v="5000"/>
    <s v="SF-1.1-4"/>
    <s v="Sales_008"/>
    <n v="2161"/>
    <x v="35"/>
    <x v="1"/>
    <n v="37"/>
    <x v="3"/>
  </r>
  <r>
    <s v="7月"/>
    <d v="2020-07-23T00:00:00"/>
    <d v="1899-12-30T07:30:00"/>
    <x v="1"/>
    <n v="2000"/>
    <s v="SF-1-7"/>
    <s v="Sales_031"/>
    <n v="1177"/>
    <x v="1"/>
    <x v="1"/>
    <n v="37"/>
    <x v="3"/>
  </r>
  <r>
    <s v="7月"/>
    <d v="2020-07-23T00:00:00"/>
    <d v="1899-12-30T13:00:00"/>
    <x v="7"/>
    <n v="7000"/>
    <s v="SF-2.1-1"/>
    <s v="Sales_012"/>
    <n v="3935"/>
    <x v="36"/>
    <x v="1"/>
    <n v="37"/>
    <x v="3"/>
  </r>
  <r>
    <s v="7月"/>
    <d v="2020-07-24T00:00:00"/>
    <d v="1899-12-30T09:00:00"/>
    <x v="7"/>
    <n v="2000"/>
    <s v="SF-1.1-2"/>
    <s v="Sales_003"/>
    <n v="1731"/>
    <x v="18"/>
    <x v="0"/>
    <n v="36"/>
    <x v="3"/>
  </r>
  <r>
    <s v="7月"/>
    <d v="2020-07-24T00:00:00"/>
    <d v="1899-12-30T12:00:00"/>
    <x v="0"/>
    <n v="400"/>
    <s v="SF-1-2"/>
    <s v="Sales_011"/>
    <n v="237"/>
    <x v="25"/>
    <x v="0"/>
    <n v="36"/>
    <x v="3"/>
  </r>
  <r>
    <s v="7月"/>
    <d v="2020-07-24T00:00:00"/>
    <d v="1899-12-30T12:00:00"/>
    <x v="2"/>
    <n v="1500"/>
    <s v="SF-1-7"/>
    <s v="Sales_031"/>
    <n v="592"/>
    <x v="4"/>
    <x v="0"/>
    <n v="36"/>
    <x v="3"/>
  </r>
  <r>
    <s v="7月"/>
    <d v="2020-07-24T00:00:00"/>
    <d v="1899-12-30T10:00:00"/>
    <x v="4"/>
    <n v="300"/>
    <s v="SF-1-0"/>
    <s v="Sales_020"/>
    <n v="198"/>
    <x v="0"/>
    <x v="1"/>
    <n v="36"/>
    <x v="3"/>
  </r>
  <r>
    <s v="7月"/>
    <d v="2020-07-25T00:00:00"/>
    <d v="1899-12-30T12:00:00"/>
    <x v="5"/>
    <n v="1000"/>
    <s v="SF-1-2"/>
    <s v="Sales_031"/>
    <n v="1007"/>
    <x v="4"/>
    <x v="0"/>
    <n v="35"/>
    <x v="3"/>
  </r>
  <r>
    <s v="7月"/>
    <d v="2020-07-26T00:00:00"/>
    <d v="1899-12-30T14:45:00"/>
    <x v="4"/>
    <n v="1200"/>
    <s v="SF-1.1-0"/>
    <s v="Sales_007"/>
    <n v="1192"/>
    <x v="10"/>
    <x v="1"/>
    <n v="34"/>
    <x v="4"/>
  </r>
  <r>
    <s v="7月"/>
    <d v="2020-07-27T00:00:00"/>
    <d v="1899-12-30T09:36:00"/>
    <x v="6"/>
    <n v="2400"/>
    <s v="SF-1.1-1"/>
    <s v="Sales_012"/>
    <n v="1108"/>
    <x v="16"/>
    <x v="0"/>
    <n v="33"/>
    <x v="4"/>
  </r>
  <r>
    <s v="7月"/>
    <d v="2020-07-27T00:00:00"/>
    <d v="1899-12-30T08:30:00"/>
    <x v="1"/>
    <n v="6300"/>
    <s v="SF-1.1-2"/>
    <s v="Sales_018"/>
    <n v="2256"/>
    <x v="27"/>
    <x v="1"/>
    <n v="33"/>
    <x v="4"/>
  </r>
  <r>
    <s v="7月"/>
    <d v="2020-07-28T00:00:00"/>
    <d v="1899-12-30T08:15:00"/>
    <x v="3"/>
    <n v="3300"/>
    <s v="SF-1-7"/>
    <s v="Sales_009"/>
    <n v="1969"/>
    <x v="27"/>
    <x v="0"/>
    <n v="32"/>
    <x v="4"/>
  </r>
  <r>
    <s v="7月"/>
    <d v="2020-07-28T00:00:00"/>
    <d v="1899-12-30T08:30:00"/>
    <x v="6"/>
    <n v="6500"/>
    <s v="SF-1.1-0"/>
    <s v="Sales_012"/>
    <n v="3607"/>
    <x v="37"/>
    <x v="2"/>
    <n v="32"/>
    <x v="4"/>
  </r>
  <r>
    <s v="7月"/>
    <d v="2020-07-28T00:00:00"/>
    <d v="1899-12-30T08:00:00"/>
    <x v="4"/>
    <n v="1200"/>
    <s v="SF-1-7"/>
    <s v="Sales_003"/>
    <n v="931"/>
    <x v="2"/>
    <x v="1"/>
    <n v="32"/>
    <x v="4"/>
  </r>
  <r>
    <s v="7月"/>
    <d v="2020-07-28T00:00:00"/>
    <d v="1899-12-30T12:00:00"/>
    <x v="0"/>
    <n v="4600"/>
    <s v="SF-1-7"/>
    <s v="Sales_008"/>
    <n v="2857"/>
    <x v="13"/>
    <x v="0"/>
    <n v="32"/>
    <x v="4"/>
  </r>
  <r>
    <s v="7月"/>
    <d v="2020-07-28T00:00:00"/>
    <s v="8：00"/>
    <x v="1"/>
    <n v="1100"/>
    <s v="SF-1-7"/>
    <s v="Sales_026"/>
    <n v="757"/>
    <x v="13"/>
    <x v="2"/>
    <n v="32"/>
    <x v="4"/>
  </r>
  <r>
    <s v="7月"/>
    <d v="2020-07-28T00:00:00"/>
    <d v="1899-12-30T12:10:00"/>
    <x v="6"/>
    <n v="1200"/>
    <s v="SF-1.1-2"/>
    <s v="Sales_002"/>
    <n v="287"/>
    <x v="12"/>
    <x v="1"/>
    <n v="32"/>
    <x v="4"/>
  </r>
  <r>
    <s v="7月"/>
    <d v="2020-07-28T00:00:00"/>
    <s v="9：00"/>
    <x v="0"/>
    <n v="1000"/>
    <s v="SF-1.1-2"/>
    <s v="Sales_020"/>
    <n v="495"/>
    <x v="12"/>
    <x v="0"/>
    <n v="32"/>
    <x v="4"/>
  </r>
  <r>
    <s v="7月"/>
    <d v="2020-07-29T00:00:00"/>
    <s v="9：00"/>
    <x v="5"/>
    <n v="5000"/>
    <s v="SF-5-0"/>
    <s v="Sales_010"/>
    <n v="3312"/>
    <x v="22"/>
    <x v="1"/>
    <n v="31"/>
    <x v="4"/>
  </r>
  <r>
    <s v="7月"/>
    <d v="2020-07-30T00:00:00"/>
    <s v="8:23"/>
    <x v="4"/>
    <n v="3500"/>
    <s v="SF-1.1-0"/>
    <s v="Sales_022"/>
    <n v="914"/>
    <x v="22"/>
    <x v="0"/>
    <n v="30"/>
    <x v="4"/>
  </r>
  <r>
    <s v="7月"/>
    <d v="2020-07-30T00:00:00"/>
    <s v="8:30"/>
    <x v="7"/>
    <n v="5000"/>
    <s v="SF-5-1"/>
    <s v="Sales_013"/>
    <n v="3249"/>
    <x v="30"/>
    <x v="2"/>
    <n v="30"/>
    <x v="4"/>
  </r>
  <r>
    <s v="7月"/>
    <d v="2020-07-30T00:00:00"/>
    <s v="17:53"/>
    <x v="5"/>
    <n v="1400"/>
    <s v="SF-1.1-1"/>
    <s v="Sales_011"/>
    <n v="689"/>
    <x v="22"/>
    <x v="1"/>
    <n v="30"/>
    <x v="4"/>
  </r>
  <r>
    <s v="7月"/>
    <d v="2020-07-30T00:00:00"/>
    <s v="7:30"/>
    <x v="0"/>
    <n v="2000"/>
    <s v="SF-5-1"/>
    <s v="Sales_002"/>
    <n v="1175"/>
    <x v="19"/>
    <x v="2"/>
    <n v="30"/>
    <x v="4"/>
  </r>
  <r>
    <s v="7月"/>
    <d v="2020-07-30T00:00:00"/>
    <s v="12:00"/>
    <x v="4"/>
    <n v="1000"/>
    <s v="SF-5-0"/>
    <s v="Sales_008"/>
    <n v="721"/>
    <x v="33"/>
    <x v="1"/>
    <n v="30"/>
    <x v="4"/>
  </r>
  <r>
    <s v="7月"/>
    <d v="2020-07-30T00:00:00"/>
    <s v="10:00"/>
    <x v="0"/>
    <n v="12000"/>
    <s v="SF-5-3"/>
    <s v="Sales_017"/>
    <n v="12193"/>
    <x v="38"/>
    <x v="1"/>
    <n v="30"/>
    <x v="4"/>
  </r>
  <r>
    <s v="7月"/>
    <d v="2020-07-30T00:00:00"/>
    <d v="1899-12-30T11:30:00"/>
    <x v="6"/>
    <n v="500"/>
    <s v="SF-1.1-0"/>
    <s v="Sales_010"/>
    <n v="372"/>
    <x v="33"/>
    <x v="1"/>
    <n v="30"/>
    <x v="4"/>
  </r>
  <r>
    <s v="7月"/>
    <d v="2020-07-31T00:00:00"/>
    <d v="1899-12-30T12:01:00"/>
    <x v="5"/>
    <n v="2300"/>
    <s v="SF-1-7"/>
    <s v="Sales_022"/>
    <n v="1541"/>
    <x v="27"/>
    <x v="0"/>
    <n v="29"/>
    <x v="4"/>
  </r>
  <r>
    <s v="7月"/>
    <d v="2020-07-31T00:00:00"/>
    <d v="1899-12-30T08:30:00"/>
    <x v="0"/>
    <n v="800"/>
    <s v="SF-5-1"/>
    <s v="Sales_038"/>
    <n v="1076"/>
    <x v="0"/>
    <x v="2"/>
    <n v="29"/>
    <x v="4"/>
  </r>
  <r>
    <s v="7月"/>
    <d v="2020-07-31T00:00:00"/>
    <d v="1899-12-30T11:28:00"/>
    <x v="0"/>
    <n v="1000"/>
    <s v="SF-1-7"/>
    <s v="Sales_012"/>
    <n v="838"/>
    <x v="1"/>
    <x v="1"/>
    <n v="29"/>
    <x v="4"/>
  </r>
  <r>
    <s v="7月"/>
    <d v="2020-07-31T00:00:00"/>
    <d v="1899-12-30T12:30:00"/>
    <x v="5"/>
    <n v="5000"/>
    <s v="SF-5-0"/>
    <s v="Sales_009"/>
    <n v="1957"/>
    <x v="27"/>
    <x v="0"/>
    <n v="29"/>
    <x v="4"/>
  </r>
  <r>
    <s v="8月"/>
    <d v="2020-08-02T00:00:00"/>
    <d v="1899-12-30T12:00:00"/>
    <x v="4"/>
    <n v="1200"/>
    <s v="SF-7-0"/>
    <s v="Sales_003"/>
    <n v="1197"/>
    <x v="0"/>
    <x v="2"/>
    <n v="27"/>
    <x v="5"/>
  </r>
  <r>
    <s v="8月"/>
    <d v="2020-08-03T00:00:00"/>
    <d v="1899-12-30T08:30:00"/>
    <x v="1"/>
    <n v="4600"/>
    <s v="SF-5-1"/>
    <s v="Sales_026"/>
    <n v="943"/>
    <x v="33"/>
    <x v="1"/>
    <n v="26"/>
    <x v="5"/>
  </r>
  <r>
    <s v="8月"/>
    <d v="2020-08-03T00:00:00"/>
    <d v="1899-12-30T08:10:00"/>
    <x v="1"/>
    <n v="2500"/>
    <s v="SF-1-0"/>
    <s v="Sales_009"/>
    <n v="1739"/>
    <x v="11"/>
    <x v="1"/>
    <n v="26"/>
    <x v="5"/>
  </r>
  <r>
    <s v="8月"/>
    <d v="2020-08-04T00:00:00"/>
    <d v="1899-12-30T11:00:00"/>
    <x v="0"/>
    <n v="650"/>
    <s v="SF-1-0"/>
    <s v="Sales_008"/>
    <n v="404"/>
    <x v="34"/>
    <x v="1"/>
    <n v="25"/>
    <x v="5"/>
  </r>
  <r>
    <s v="8月"/>
    <d v="2020-08-04T00:00:00"/>
    <d v="1899-12-30T09:00:00"/>
    <x v="0"/>
    <n v="500"/>
    <s v="SF-1.1-1"/>
    <s v="Sales_023"/>
    <n v="253"/>
    <x v="23"/>
    <x v="0"/>
    <n v="25"/>
    <x v="5"/>
  </r>
  <r>
    <s v="8月"/>
    <d v="2020-08-05T00:00:00"/>
    <d v="1899-12-30T09:00:00"/>
    <x v="2"/>
    <n v="5000"/>
    <s v="SF-6-4"/>
    <s v="Sales_012"/>
    <n v="3547"/>
    <x v="39"/>
    <x v="2"/>
    <n v="24"/>
    <x v="5"/>
  </r>
  <r>
    <s v="8月"/>
    <d v="2020-08-05T00:00:00"/>
    <d v="1899-12-30T09:05:00"/>
    <x v="4"/>
    <n v="900"/>
    <s v="SF-6-4"/>
    <s v="Sales_010"/>
    <n v="438"/>
    <x v="34"/>
    <x v="1"/>
    <n v="24"/>
    <x v="5"/>
  </r>
  <r>
    <s v="8月"/>
    <d v="2020-08-05T00:00:00"/>
    <d v="1899-12-30T14:00:00"/>
    <x v="6"/>
    <n v="2000"/>
    <s v="SF-1-0"/>
    <s v="Sales_004"/>
    <n v="759"/>
    <x v="22"/>
    <x v="0"/>
    <n v="24"/>
    <x v="5"/>
  </r>
  <r>
    <s v="8月"/>
    <d v="2020-08-05T00:00:00"/>
    <d v="1899-12-30T18:00:00"/>
    <x v="2"/>
    <n v="1200"/>
    <s v="SF-5-0"/>
    <s v="Sales_018"/>
    <n v="443"/>
    <x v="5"/>
    <x v="1"/>
    <n v="24"/>
    <x v="5"/>
  </r>
  <r>
    <s v="8月"/>
    <d v="2020-08-06T00:00:00"/>
    <d v="1899-12-30T08:10:00"/>
    <x v="6"/>
    <n v="1300"/>
    <s v="SF-6-1"/>
    <s v="Sales_013"/>
    <n v="945"/>
    <x v="23"/>
    <x v="0"/>
    <n v="23"/>
    <x v="5"/>
  </r>
  <r>
    <s v="8月"/>
    <d v="2020-08-06T00:00:00"/>
    <d v="1899-12-30T14:25:00"/>
    <x v="4"/>
    <n v="1200"/>
    <s v="SF-5-2"/>
    <s v="Sales_026"/>
    <n v="1304"/>
    <x v="11"/>
    <x v="1"/>
    <n v="23"/>
    <x v="5"/>
  </r>
  <r>
    <s v="8月"/>
    <d v="2020-08-06T00:00:00"/>
    <d v="1899-12-30T10:00:00"/>
    <x v="7"/>
    <n v="12000"/>
    <s v="SF-6-0"/>
    <s v="Sales_012"/>
    <n v="5399"/>
    <x v="19"/>
    <x v="2"/>
    <n v="23"/>
    <x v="5"/>
  </r>
  <r>
    <s v="8月"/>
    <d v="2020-08-06T00:00:00"/>
    <s v="10:00左右"/>
    <x v="7"/>
    <n v="1300"/>
    <s v="SF-1-9"/>
    <s v="Sales_001"/>
    <n v="905"/>
    <x v="12"/>
    <x v="1"/>
    <n v="23"/>
    <x v="5"/>
  </r>
  <r>
    <s v="8月"/>
    <d v="2020-08-06T00:00:00"/>
    <d v="1899-12-30T09:00:00"/>
    <x v="1"/>
    <n v="3500"/>
    <s v="SF-5-1"/>
    <s v="Sales_025"/>
    <n v="1340"/>
    <x v="23"/>
    <x v="1"/>
    <n v="23"/>
    <x v="5"/>
  </r>
  <r>
    <s v="8月"/>
    <d v="2020-08-07T00:00:00"/>
    <d v="1899-12-30T09:36:00"/>
    <x v="6"/>
    <n v="2400"/>
    <s v="SF-5-1"/>
    <s v="Sales_012"/>
    <n v="1225"/>
    <x v="22"/>
    <x v="1"/>
    <n v="22"/>
    <x v="5"/>
  </r>
  <r>
    <s v="8月"/>
    <d v="2020-08-07T00:00:00"/>
    <d v="1899-12-30T13:00:00"/>
    <x v="6"/>
    <n v="1200"/>
    <s v="SF-6-1"/>
    <s v="Sales_023"/>
    <n v="1096"/>
    <x v="11"/>
    <x v="0"/>
    <n v="22"/>
    <x v="5"/>
  </r>
  <r>
    <s v="8月"/>
    <d v="2020-08-07T00:00:00"/>
    <d v="1899-12-30T10:00:00"/>
    <x v="0"/>
    <n v="400"/>
    <s v="SF-6-4"/>
    <s v="Sales_008"/>
    <n v="232"/>
    <x v="1"/>
    <x v="1"/>
    <n v="22"/>
    <x v="5"/>
  </r>
  <r>
    <s v="8月"/>
    <d v="2020-08-07T00:00:00"/>
    <d v="1899-12-30T08:30:00"/>
    <x v="6"/>
    <n v="5000"/>
    <s v="SF-1.1-1"/>
    <s v="Sales_021"/>
    <n v="3249"/>
    <x v="40"/>
    <x v="2"/>
    <n v="22"/>
    <x v="5"/>
  </r>
  <r>
    <s v="8月"/>
    <d v="2020-08-07T00:00:00"/>
    <d v="1899-12-30T08:10:00"/>
    <x v="7"/>
    <n v="1800"/>
    <s v="SF-6-3"/>
    <s v="Sales_031"/>
    <n v="930"/>
    <x v="4"/>
    <x v="0"/>
    <n v="22"/>
    <x v="5"/>
  </r>
  <r>
    <s v="8月"/>
    <d v="2020-08-07T00:00:00"/>
    <s v="9：00"/>
    <x v="0"/>
    <n v="400"/>
    <s v="SF-4-0"/>
    <s v="Sales_037"/>
    <n v="452"/>
    <x v="23"/>
    <x v="0"/>
    <n v="22"/>
    <x v="5"/>
  </r>
  <r>
    <s v="8月"/>
    <d v="2020-08-09T00:00:00"/>
    <d v="1899-12-30T12:30:00"/>
    <x v="5"/>
    <n v="5000"/>
    <s v="SF-6-1"/>
    <s v="Sales_028"/>
    <n v="2257"/>
    <x v="2"/>
    <x v="0"/>
    <n v="20"/>
    <x v="6"/>
  </r>
  <r>
    <s v="8月"/>
    <d v="2020-08-10T00:00:00"/>
    <d v="1899-12-30T09:00:00"/>
    <x v="6"/>
    <n v="4300"/>
    <s v="SF-1-0"/>
    <s v="Sales_012"/>
    <n v="2032"/>
    <x v="12"/>
    <x v="1"/>
    <n v="19"/>
    <x v="6"/>
  </r>
  <r>
    <s v="8月"/>
    <d v="2020-08-10T00:00:00"/>
    <d v="1899-12-30T14:03:00"/>
    <x v="5"/>
    <n v="2000"/>
    <s v="SF-1-1"/>
    <s v="Sales_020"/>
    <n v="1286"/>
    <x v="12"/>
    <x v="1"/>
    <n v="19"/>
    <x v="6"/>
  </r>
  <r>
    <s v="8月"/>
    <d v="2020-08-10T00:00:00"/>
    <d v="1899-12-30T12:00:00"/>
    <x v="0"/>
    <n v="4500"/>
    <s v="SF-6-3"/>
    <s v="Sales_030"/>
    <n v="644"/>
    <x v="22"/>
    <x v="1"/>
    <n v="19"/>
    <x v="6"/>
  </r>
  <r>
    <s v="8月"/>
    <d v="2020-08-10T00:00:00"/>
    <d v="1899-12-30T11:30:00"/>
    <x v="2"/>
    <n v="1400"/>
    <s v="SF-5-2"/>
    <s v="Sales_038"/>
    <n v="396"/>
    <x v="33"/>
    <x v="1"/>
    <n v="19"/>
    <x v="6"/>
  </r>
  <r>
    <s v="8月"/>
    <d v="2020-08-10T00:00:00"/>
    <d v="1899-12-30T11:25:00"/>
    <x v="0"/>
    <n v="2500"/>
    <s v="SF-5-0"/>
    <s v="Sales_009"/>
    <n v="582"/>
    <x v="34"/>
    <x v="1"/>
    <n v="19"/>
    <x v="6"/>
  </r>
  <r>
    <s v="8月"/>
    <d v="2020-08-11T00:00:00"/>
    <d v="1899-12-30T10:00:00"/>
    <x v="4"/>
    <n v="5000"/>
    <s v="SF-1.1-0"/>
    <s v="Sales_013"/>
    <n v="4780"/>
    <x v="32"/>
    <x v="2"/>
    <n v="18"/>
    <x v="6"/>
  </r>
  <r>
    <s v="8月"/>
    <d v="2020-08-11T00:00:00"/>
    <d v="1899-12-30T08:30:00"/>
    <x v="5"/>
    <n v="800"/>
    <s v="SF-6-3"/>
    <s v="Sales_008"/>
    <n v="669"/>
    <x v="16"/>
    <x v="2"/>
    <n v="18"/>
    <x v="6"/>
  </r>
  <r>
    <s v="8月"/>
    <d v="2020-08-11T00:00:00"/>
    <d v="1899-12-30T12:12:00"/>
    <x v="3"/>
    <n v="32000"/>
    <s v="SF-4-1"/>
    <s v="Sales_010"/>
    <n v="11987"/>
    <x v="41"/>
    <x v="2"/>
    <n v="18"/>
    <x v="6"/>
  </r>
  <r>
    <s v="8月"/>
    <d v="2020-08-11T00:00:00"/>
    <d v="1899-12-30T09:00:00"/>
    <x v="7"/>
    <n v="2000"/>
    <s v="SF-6-1"/>
    <s v="Sales_025"/>
    <n v="2477"/>
    <x v="0"/>
    <x v="2"/>
    <n v="18"/>
    <x v="6"/>
  </r>
  <r>
    <s v="8月"/>
    <d v="2020-08-11T00:00:00"/>
    <d v="1899-12-30T09:20:00"/>
    <x v="7"/>
    <n v="200"/>
    <s v="SF-5-2"/>
    <s v="Sales_030"/>
    <n v="536"/>
    <x v="23"/>
    <x v="1"/>
    <n v="18"/>
    <x v="6"/>
  </r>
  <r>
    <s v="8月"/>
    <d v="2020-08-12T00:00:00"/>
    <d v="1899-12-30T08:30:00"/>
    <x v="1"/>
    <n v="4600"/>
    <s v="SF-6-3"/>
    <s v="Sales_026"/>
    <n v="523"/>
    <x v="1"/>
    <x v="0"/>
    <n v="17"/>
    <x v="6"/>
  </r>
  <r>
    <s v="8月"/>
    <d v="2020-08-12T00:00:00"/>
    <d v="1899-12-30T08:30:00"/>
    <x v="0"/>
    <n v="6500"/>
    <s v="SF-6-5"/>
    <s v="Sales_032"/>
    <n v="3973"/>
    <x v="42"/>
    <x v="0"/>
    <n v="17"/>
    <x v="6"/>
  </r>
  <r>
    <s v="8月"/>
    <d v="2020-08-12T00:00:00"/>
    <d v="1899-12-30T15:00:00"/>
    <x v="7"/>
    <n v="2000"/>
    <s v="SF-6-6"/>
    <s v="Sales_013"/>
    <n v="887"/>
    <x v="1"/>
    <x v="0"/>
    <n v="17"/>
    <x v="6"/>
  </r>
  <r>
    <s v="8月"/>
    <d v="2020-08-12T00:00:00"/>
    <d v="1899-12-30T10:00:00"/>
    <x v="7"/>
    <n v="400"/>
    <s v="SF-1-3"/>
    <s v="Sales_009"/>
    <n v="149"/>
    <x v="34"/>
    <x v="1"/>
    <n v="17"/>
    <x v="6"/>
  </r>
  <r>
    <s v="8月"/>
    <d v="2020-08-12T00:00:00"/>
    <d v="1899-12-30T11:58:00"/>
    <x v="3"/>
    <n v="6000"/>
    <s v="SF-6-7"/>
    <s v="Sales_023"/>
    <n v="5496"/>
    <x v="0"/>
    <x v="0"/>
    <n v="17"/>
    <x v="6"/>
  </r>
  <r>
    <s v="8月"/>
    <d v="2020-08-13T00:00:00"/>
    <d v="1899-12-30T12:00:00"/>
    <x v="5"/>
    <n v="1200"/>
    <s v="SF-5-1"/>
    <s v="Sales_036"/>
    <n v="1230"/>
    <x v="0"/>
    <x v="0"/>
    <n v="16"/>
    <x v="6"/>
  </r>
  <r>
    <s v="8月"/>
    <d v="2020-08-13T00:00:00"/>
    <d v="1899-12-30T08:30:00"/>
    <x v="5"/>
    <n v="1500"/>
    <s v="SF-6-2"/>
    <s v="Sales_026"/>
    <n v="756"/>
    <x v="16"/>
    <x v="1"/>
    <n v="16"/>
    <x v="6"/>
  </r>
  <r>
    <s v="8月"/>
    <d v="2020-08-13T00:00:00"/>
    <d v="1899-12-30T08:15:00"/>
    <x v="3"/>
    <n v="3200"/>
    <s v="SF-1.1-5"/>
    <s v="Sales_031"/>
    <n v="2107"/>
    <x v="10"/>
    <x v="1"/>
    <n v="16"/>
    <x v="6"/>
  </r>
  <r>
    <s v="8月"/>
    <d v="2020-08-13T00:00:00"/>
    <s v="8：30"/>
    <x v="7"/>
    <n v="600"/>
    <s v="SF-6-8"/>
    <s v="Sales_007"/>
    <n v="355"/>
    <x v="1"/>
    <x v="1"/>
    <n v="16"/>
    <x v="6"/>
  </r>
  <r>
    <s v="8月"/>
    <d v="2020-08-13T00:00:00"/>
    <d v="1899-12-30T11:00:00"/>
    <x v="0"/>
    <n v="5000"/>
    <s v="SF-8-0"/>
    <s v="Sales_003"/>
    <n v="2302"/>
    <x v="6"/>
    <x v="2"/>
    <n v="16"/>
    <x v="6"/>
  </r>
  <r>
    <s v="8月"/>
    <d v="2020-08-13T00:00:00"/>
    <d v="1899-12-30T11:00:00"/>
    <x v="3"/>
    <n v="2300"/>
    <s v="SF-4-1"/>
    <s v="Sales_008"/>
    <n v="604"/>
    <x v="33"/>
    <x v="1"/>
    <n v="16"/>
    <x v="6"/>
  </r>
  <r>
    <s v="8月"/>
    <d v="2020-08-13T00:00:00"/>
    <d v="1899-12-30T11:00:00"/>
    <x v="0"/>
    <n v="1800"/>
    <s v="SF-4-3"/>
    <s v="Sales_002"/>
    <n v="5581"/>
    <x v="13"/>
    <x v="1"/>
    <n v="16"/>
    <x v="6"/>
  </r>
  <r>
    <s v="8月"/>
    <d v="2020-08-14T00:00:00"/>
    <d v="1899-12-30T08:10:00"/>
    <x v="0"/>
    <n v="1300"/>
    <s v="SF-1.1-0"/>
    <s v="Sales_020"/>
    <n v="621"/>
    <x v="11"/>
    <x v="0"/>
    <n v="15"/>
    <x v="6"/>
  </r>
  <r>
    <s v="8月"/>
    <d v="2020-08-14T00:00:00"/>
    <d v="1899-12-30T14:25:00"/>
    <x v="7"/>
    <n v="1200"/>
    <s v="SF-1.1-6"/>
    <s v="Sales_026"/>
    <n v="876"/>
    <x v="25"/>
    <x v="0"/>
    <n v="15"/>
    <x v="6"/>
  </r>
  <r>
    <s v="8月"/>
    <d v="2020-08-14T00:00:00"/>
    <d v="1899-12-30T13:00:00"/>
    <x v="0"/>
    <n v="1200"/>
    <s v="SF-1.1-0"/>
    <s v="Sales_038"/>
    <n v="995"/>
    <x v="12"/>
    <x v="1"/>
    <n v="15"/>
    <x v="6"/>
  </r>
  <r>
    <s v="8月"/>
    <d v="2020-08-14T00:00:00"/>
    <d v="1899-12-30T09:00:00"/>
    <x v="6"/>
    <n v="3200"/>
    <s v="SF-2.1-2"/>
    <s v="Sales_009"/>
    <n v="3396"/>
    <x v="2"/>
    <x v="0"/>
    <n v="15"/>
    <x v="6"/>
  </r>
  <r>
    <s v="8月"/>
    <d v="2020-08-14T00:00:00"/>
    <d v="1899-12-30T09:37:00"/>
    <x v="2"/>
    <n v="1000"/>
    <s v="SF-6-2"/>
    <s v="Sales_025"/>
    <n v="528"/>
    <x v="12"/>
    <x v="1"/>
    <n v="15"/>
    <x v="6"/>
  </r>
  <r>
    <s v="8月"/>
    <d v="2020-08-14T00:00:00"/>
    <s v="8:00左右"/>
    <x v="2"/>
    <n v="1100"/>
    <s v="SF-6-0"/>
    <s v="Sales_030"/>
    <n v="699"/>
    <x v="16"/>
    <x v="1"/>
    <n v="15"/>
    <x v="6"/>
  </r>
  <r>
    <s v="8月"/>
    <d v="2020-08-14T00:00:00"/>
    <d v="1899-12-30T08:00:00"/>
    <x v="3"/>
    <n v="1200"/>
    <s v="SF-6-0"/>
    <s v="Sales_023"/>
    <n v="896"/>
    <x v="3"/>
    <x v="0"/>
    <n v="15"/>
    <x v="6"/>
  </r>
  <r>
    <s v="8月"/>
    <d v="2020-08-14T00:00:00"/>
    <d v="1899-12-30T12:00:00"/>
    <x v="0"/>
    <n v="4000"/>
    <s v="SF-1-0"/>
    <s v="Sales_008"/>
    <n v="2892"/>
    <x v="30"/>
    <x v="1"/>
    <n v="15"/>
    <x v="6"/>
  </r>
  <r>
    <s v="8月"/>
    <d v="2020-08-14T00:00:00"/>
    <d v="1899-12-30T10:00:00"/>
    <x v="0"/>
    <n v="1000"/>
    <s v="SF-2-3"/>
    <s v="Sales_002"/>
    <n v="480"/>
    <x v="19"/>
    <x v="0"/>
    <n v="15"/>
    <x v="6"/>
  </r>
  <r>
    <s v="8月"/>
    <d v="2020-08-14T00:00:00"/>
    <d v="1899-12-30T09:15:00"/>
    <x v="0"/>
    <n v="800"/>
    <s v="SF-6-4"/>
    <s v="Sales_013"/>
    <n v="246"/>
    <x v="33"/>
    <x v="1"/>
    <n v="15"/>
    <x v="6"/>
  </r>
  <r>
    <s v="8月"/>
    <d v="2020-08-15T00:00:00"/>
    <d v="1899-12-30T09:35:00"/>
    <x v="4"/>
    <n v="500"/>
    <s v="SF-6-4"/>
    <s v="Sales_013"/>
    <n v="460"/>
    <x v="33"/>
    <x v="1"/>
    <n v="14"/>
    <x v="6"/>
  </r>
  <r>
    <s v="8月"/>
    <d v="2020-08-16T00:00:00"/>
    <d v="1899-12-30T12:00:00"/>
    <x v="5"/>
    <n v="1200"/>
    <s v="SF-2.1-2"/>
    <s v="Sales_009"/>
    <n v="603"/>
    <x v="4"/>
    <x v="0"/>
    <n v="13"/>
    <x v="7"/>
  </r>
  <r>
    <s v="8月"/>
    <d v="2020-08-17T00:00:00"/>
    <d v="1899-12-30T09:36:00"/>
    <x v="3"/>
    <n v="2400"/>
    <s v="SF-6-0"/>
    <s v="Sales_012"/>
    <n v="822"/>
    <x v="34"/>
    <x v="1"/>
    <n v="12"/>
    <x v="7"/>
  </r>
  <r>
    <s v="8月"/>
    <d v="2020-08-17T00:00:00"/>
    <d v="1899-12-30T11:00:00"/>
    <x v="0"/>
    <n v="1000"/>
    <s v="SF-5-1"/>
    <s v="Sales_002"/>
    <n v="605"/>
    <x v="23"/>
    <x v="1"/>
    <n v="12"/>
    <x v="7"/>
  </r>
  <r>
    <s v="8月"/>
    <d v="2020-08-17T00:00:00"/>
    <d v="1899-12-30T09:00:00"/>
    <x v="0"/>
    <n v="1500"/>
    <s v="SF-6-3"/>
    <s v="Sales_008"/>
    <n v="443"/>
    <x v="11"/>
    <x v="0"/>
    <n v="12"/>
    <x v="7"/>
  </r>
  <r>
    <s v="8月"/>
    <d v="2020-08-17T00:00:00"/>
    <d v="1899-12-30T09:00:00"/>
    <x v="0"/>
    <n v="700"/>
    <s v="SF-1.1-0"/>
    <s v="Sales_034"/>
    <n v="180"/>
    <x v="4"/>
    <x v="1"/>
    <n v="12"/>
    <x v="7"/>
  </r>
  <r>
    <s v="8月"/>
    <d v="2020-08-18T00:00:00"/>
    <d v="1899-12-30T10:00:00"/>
    <x v="0"/>
    <n v="600"/>
    <s v="SF-6-3"/>
    <s v="Sales_026"/>
    <n v="410"/>
    <x v="34"/>
    <x v="1"/>
    <n v="11"/>
    <x v="7"/>
  </r>
  <r>
    <s v="8月"/>
    <d v="2020-08-18T00:00:00"/>
    <d v="1899-12-30T08:00:00"/>
    <x v="0"/>
    <n v="2200"/>
    <s v="SF-8-2"/>
    <s v="Sales_010"/>
    <n v="922"/>
    <x v="25"/>
    <x v="0"/>
    <n v="11"/>
    <x v="7"/>
  </r>
  <r>
    <s v="8月"/>
    <d v="2020-08-18T00:00:00"/>
    <d v="1899-12-30T10:00:00"/>
    <x v="2"/>
    <n v="300"/>
    <s v="SF-1-0"/>
    <s v="Sales_020"/>
    <n v="830"/>
    <x v="1"/>
    <x v="1"/>
    <n v="11"/>
    <x v="7"/>
  </r>
  <r>
    <s v="8月"/>
    <d v="2020-08-19T00:00:00"/>
    <d v="1899-12-30T10:00:00"/>
    <x v="7"/>
    <n v="5000"/>
    <s v="SF-5-3"/>
    <s v="Sales_013"/>
    <n v="3341"/>
    <x v="12"/>
    <x v="1"/>
    <n v="10"/>
    <x v="7"/>
  </r>
  <r>
    <s v="8月"/>
    <d v="2020-08-19T00:00:00"/>
    <d v="1899-12-30T08:30:00"/>
    <x v="7"/>
    <n v="6500"/>
    <s v="SF-5-5"/>
    <s v="Sales_035"/>
    <n v="2909"/>
    <x v="27"/>
    <x v="0"/>
    <n v="10"/>
    <x v="7"/>
  </r>
  <r>
    <s v="8月"/>
    <d v="2020-08-19T00:00:00"/>
    <d v="1899-12-30T13:00:00"/>
    <x v="5"/>
    <n v="4500"/>
    <s v="SF-5-3"/>
    <s v="Sales_025"/>
    <n v="2204"/>
    <x v="16"/>
    <x v="1"/>
    <n v="10"/>
    <x v="7"/>
  </r>
  <r>
    <s v="8月"/>
    <d v="2020-08-19T00:00:00"/>
    <d v="1899-12-30T12:00:00"/>
    <x v="0"/>
    <n v="8000"/>
    <s v="SF-9-0"/>
    <s v="Sales_009"/>
    <n v="12072"/>
    <x v="42"/>
    <x v="2"/>
    <n v="10"/>
    <x v="7"/>
  </r>
  <r>
    <s v="8月"/>
    <d v="2020-08-20T00:00:00"/>
    <d v="1899-12-30T08:30:00"/>
    <x v="5"/>
    <n v="800"/>
    <s v="SF-1.1-1"/>
    <s v="Sales_012"/>
    <n v="1026"/>
    <x v="27"/>
    <x v="0"/>
    <n v="9"/>
    <x v="7"/>
  </r>
  <r>
    <s v="8月"/>
    <d v="2020-08-20T00:00:00"/>
    <s v="11:$5"/>
    <x v="2"/>
    <n v="1600"/>
    <s v="SF-5-0"/>
    <s v="Sales_036"/>
    <n v="429"/>
    <x v="33"/>
    <x v="1"/>
    <n v="9"/>
    <x v="7"/>
  </r>
  <r>
    <s v="8月"/>
    <d v="2020-08-21T00:00:00"/>
    <d v="1899-12-30T10:00:00"/>
    <x v="5"/>
    <n v="5200"/>
    <s v="SF-9-1"/>
    <s v="Sales_003"/>
    <n v="4014"/>
    <x v="14"/>
    <x v="0"/>
    <n v="8"/>
    <x v="7"/>
  </r>
  <r>
    <s v="8月"/>
    <d v="2020-08-21T00:00:00"/>
    <d v="1899-12-30T13:00:00"/>
    <x v="1"/>
    <n v="1200"/>
    <s v="SF-1-0"/>
    <s v="Sales_023"/>
    <n v="895"/>
    <x v="25"/>
    <x v="0"/>
    <n v="8"/>
    <x v="7"/>
  </r>
  <r>
    <s v="8月"/>
    <d v="2020-08-21T00:00:00"/>
    <d v="1899-12-30T12:00:00"/>
    <x v="7"/>
    <n v="900"/>
    <s v="SF-5-1"/>
    <s v="Sales_031"/>
    <n v="619"/>
    <x v="1"/>
    <x v="1"/>
    <n v="8"/>
    <x v="7"/>
  </r>
  <r>
    <s v="8月"/>
    <d v="2020-08-21T00:00:00"/>
    <d v="1899-12-30T08:30:00"/>
    <x v="1"/>
    <n v="4600"/>
    <s v="SF-1.1-1"/>
    <s v="Sales_012"/>
    <n v="2008"/>
    <x v="16"/>
    <x v="1"/>
    <n v="8"/>
    <x v="7"/>
  </r>
  <r>
    <s v="8月"/>
    <d v="2020-08-21T00:00:00"/>
    <d v="1899-12-30T08:10:00"/>
    <x v="2"/>
    <n v="1800"/>
    <s v="SF-5-8"/>
    <s v="Sales_018"/>
    <n v="1732"/>
    <x v="35"/>
    <x v="0"/>
    <n v="8"/>
    <x v="7"/>
  </r>
  <r>
    <s v="8月"/>
    <d v="2020-08-21T00:00:00"/>
    <d v="1899-12-30T10:00:00"/>
    <x v="4"/>
    <n v="12000"/>
    <s v="SF-5-4"/>
    <s v="Sales_035"/>
    <n v="11052"/>
    <x v="43"/>
    <x v="2"/>
    <n v="8"/>
    <x v="7"/>
  </r>
  <r>
    <s v="8月"/>
    <d v="2020-08-21T00:00:00"/>
    <d v="1899-12-30T08:30:00"/>
    <x v="2"/>
    <n v="7500"/>
    <s v="SF-8.1-2"/>
    <s v="Sales_025"/>
    <n v="7731"/>
    <x v="44"/>
    <x v="3"/>
    <n v="8"/>
    <x v="7"/>
  </r>
  <r>
    <s v="8月"/>
    <d v="2020-08-21T00:00:00"/>
    <d v="1899-12-30T06:45:00"/>
    <x v="4"/>
    <n v="600"/>
    <s v="SF-9.1-2"/>
    <s v="Sales_030"/>
    <n v="223"/>
    <x v="22"/>
    <x v="1"/>
    <n v="8"/>
    <x v="7"/>
  </r>
  <r>
    <s v="8月"/>
    <d v="2020-08-21T00:00:00"/>
    <d v="1899-12-30T12:00:00"/>
    <x v="3"/>
    <n v="11000"/>
    <s v="SF-10-4"/>
    <s v="Sales_010"/>
    <n v="7660"/>
    <x v="25"/>
    <x v="0"/>
    <n v="8"/>
    <x v="7"/>
  </r>
  <r>
    <s v="8月"/>
    <d v="2020-08-22T00:00:00"/>
    <d v="1899-12-30T11:00:00"/>
    <x v="5"/>
    <n v="5000"/>
    <s v="SF-1-12"/>
    <s v="Sales_008"/>
    <n v="3234"/>
    <x v="22"/>
    <x v="1"/>
    <n v="7"/>
    <x v="7"/>
  </r>
  <r>
    <s v="8月"/>
    <d v="2020-08-24T00:00:00"/>
    <m/>
    <x v="4"/>
    <n v="1300"/>
    <s v="SF-1-10"/>
    <s v="Sales_006"/>
    <n v="531"/>
    <x v="33"/>
    <x v="1"/>
    <n v="5"/>
    <x v="8"/>
  </r>
  <r>
    <s v="8月"/>
    <d v="2020-08-24T00:00:00"/>
    <d v="1899-12-30T12:00:00"/>
    <x v="1"/>
    <n v="1200"/>
    <s v="SF-1-10"/>
    <s v="Sales_036"/>
    <n v="1504"/>
    <x v="10"/>
    <x v="0"/>
    <n v="5"/>
    <x v="8"/>
  </r>
  <r>
    <s v="8月"/>
    <d v="2020-08-24T00:00:00"/>
    <d v="1899-12-30T10:27:00"/>
    <x v="2"/>
    <n v="1000"/>
    <s v="SF-1.1-1"/>
    <s v="Sales_010"/>
    <n v="810"/>
    <x v="4"/>
    <x v="0"/>
    <n v="5"/>
    <x v="8"/>
  </r>
  <r>
    <s v="8月"/>
    <d v="2020-08-24T00:00:00"/>
    <d v="1899-12-30T12:00:00"/>
    <x v="2"/>
    <n v="4500"/>
    <s v="SF-5-3"/>
    <s v="Sales_012"/>
    <n v="1307"/>
    <x v="16"/>
    <x v="1"/>
    <n v="5"/>
    <x v="8"/>
  </r>
  <r>
    <s v="8月"/>
    <d v="2020-08-24T00:00:00"/>
    <d v="1899-12-30T12:00:00"/>
    <x v="7"/>
    <n v="1800"/>
    <s v="SF-5-6"/>
    <s v="Sales_013"/>
    <n v="1383"/>
    <x v="1"/>
    <x v="1"/>
    <n v="5"/>
    <x v="8"/>
  </r>
  <r>
    <s v="8月"/>
    <d v="2020-08-25T00:00:00"/>
    <d v="1899-12-30T14:45:00"/>
    <x v="5"/>
    <n v="1200"/>
    <s v="SF-5-7"/>
    <s v="Sales_007"/>
    <n v="775"/>
    <x v="16"/>
    <x v="1"/>
    <n v="4"/>
    <x v="8"/>
  </r>
  <r>
    <s v="8月"/>
    <d v="2020-08-25T00:00:00"/>
    <d v="1899-12-30T07:55:00"/>
    <x v="0"/>
    <n v="1100"/>
    <s v="SF-1.1-1"/>
    <s v="Sales_026"/>
    <n v="496"/>
    <x v="34"/>
    <x v="1"/>
    <n v="4"/>
    <x v="8"/>
  </r>
  <r>
    <s v="8月"/>
    <d v="2020-08-25T00:00:00"/>
    <d v="1899-12-30T09:00:00"/>
    <x v="7"/>
    <n v="2000"/>
    <s v="SF-1-11"/>
    <s v="Sales_008"/>
    <n v="1955"/>
    <x v="0"/>
    <x v="1"/>
    <n v="4"/>
    <x v="8"/>
  </r>
  <r>
    <s v="8月"/>
    <d v="2020-08-25T00:00:00"/>
    <d v="1899-12-30T11:30:00"/>
    <x v="3"/>
    <n v="4000"/>
    <s v="SF-5-1"/>
    <s v="Sales_012"/>
    <n v="1491"/>
    <x v="2"/>
    <x v="1"/>
    <n v="4"/>
    <x v="8"/>
  </r>
  <r>
    <s v="8月"/>
    <d v="2020-08-26T00:00:00"/>
    <d v="1899-12-30T09:30:00"/>
    <x v="7"/>
    <n v="5000"/>
    <s v="SF-1.1-7"/>
    <s v="Sales_018"/>
    <n v="5261"/>
    <x v="43"/>
    <x v="0"/>
    <n v="3"/>
    <x v="8"/>
  </r>
  <r>
    <s v="8月"/>
    <d v="2020-08-26T00:00:00"/>
    <d v="1899-12-30T08:30:00"/>
    <x v="0"/>
    <n v="6500"/>
    <s v="SF-11-3"/>
    <s v="Sales_008"/>
    <n v="2727"/>
    <x v="3"/>
    <x v="2"/>
    <n v="3"/>
    <x v="8"/>
  </r>
  <r>
    <s v="8月"/>
    <d v="2020-08-26T00:00:00"/>
    <d v="1899-12-30T11:00:00"/>
    <x v="5"/>
    <n v="13500"/>
    <s v="SF-9-0"/>
    <s v="Sales_021"/>
    <n v="12248"/>
    <x v="45"/>
    <x v="1"/>
    <n v="3"/>
    <x v="8"/>
  </r>
  <r>
    <s v="8月"/>
    <d v="2020-08-26T00:00:00"/>
    <d v="1899-12-30T11:20:00"/>
    <x v="1"/>
    <n v="3000"/>
    <s v="SF-9.2-5"/>
    <s v="Sales_012"/>
    <n v="1780"/>
    <x v="23"/>
    <x v="1"/>
    <n v="3"/>
    <x v="8"/>
  </r>
  <r>
    <s v="8月"/>
    <d v="2020-08-26T00:00:00"/>
    <d v="1899-12-30T08:00:00"/>
    <x v="7"/>
    <n v="700"/>
    <s v="SF-5-2"/>
    <s v="Sales_013"/>
    <n v="298"/>
    <x v="34"/>
    <x v="1"/>
    <n v="3"/>
    <x v="8"/>
  </r>
  <r>
    <s v="8月"/>
    <d v="2020-08-27T00:00:00"/>
    <s v="12：00"/>
    <x v="3"/>
    <n v="1200"/>
    <s v="SF-2-4"/>
    <s v="Sales_007"/>
    <n v="755"/>
    <x v="43"/>
    <x v="2"/>
    <n v="2"/>
    <x v="8"/>
  </r>
  <r>
    <s v="8月"/>
    <d v="2020-08-27T00:00:00"/>
    <d v="1899-12-30T14:00:00"/>
    <x v="7"/>
    <n v="3200"/>
    <s v="SF-11-0"/>
    <s v="Sales_009"/>
    <n v="500"/>
    <x v="33"/>
    <x v="1"/>
    <n v="2"/>
    <x v="8"/>
  </r>
  <r>
    <s v="8月"/>
    <d v="2020-08-27T00:00:00"/>
    <d v="1899-12-30T12:00:00"/>
    <x v="5"/>
    <n v="1000"/>
    <s v="SF-11-1"/>
    <s v="Sales_012"/>
    <n v="482"/>
    <x v="34"/>
    <x v="1"/>
    <n v="2"/>
    <x v="8"/>
  </r>
  <r>
    <s v="8月"/>
    <d v="2020-08-27T00:00:00"/>
    <d v="1899-12-30T12:00:00"/>
    <x v="4"/>
    <n v="20000"/>
    <s v="SF-5-9"/>
    <s v="Sales_010"/>
    <n v="7229"/>
    <x v="38"/>
    <x v="1"/>
    <n v="2"/>
    <x v="8"/>
  </r>
  <r>
    <s v="8月"/>
    <d v="2020-08-28T00:00:00"/>
    <d v="1899-12-30T13:00:00"/>
    <x v="5"/>
    <n v="1200"/>
    <s v="SF-6-3"/>
    <s v="Sales_011"/>
    <n v="1030"/>
    <x v="16"/>
    <x v="1"/>
    <n v="1"/>
    <x v="8"/>
  </r>
  <r>
    <s v="8月"/>
    <d v="2020-08-28T00:00:00"/>
    <d v="1899-12-30T12:00:00"/>
    <x v="5"/>
    <n v="900"/>
    <s v="SF-1.1-0"/>
    <s v="Sales_031"/>
    <n v="615"/>
    <x v="4"/>
    <x v="0"/>
    <n v="1"/>
    <x v="8"/>
  </r>
  <r>
    <s v="8月"/>
    <d v="2020-08-28T00:00:00"/>
    <d v="1899-12-30T08:10:00"/>
    <x v="2"/>
    <n v="1800"/>
    <s v="SF-1-13"/>
    <s v="Sales_003"/>
    <n v="1083"/>
    <x v="13"/>
    <x v="1"/>
    <n v="1"/>
    <x v="8"/>
  </r>
  <r>
    <s v="8月"/>
    <d v="2020-08-28T00:00:00"/>
    <d v="1899-12-30T08:15:00"/>
    <x v="4"/>
    <n v="3200"/>
    <s v="SF-11-0"/>
    <s v="Sales_002"/>
    <n v="876"/>
    <x v="1"/>
    <x v="1"/>
    <n v="1"/>
    <x v="8"/>
  </r>
  <r>
    <s v="8月"/>
    <d v="2020-08-29T00:00:00"/>
    <d v="1899-12-30T12:00:00"/>
    <x v="4"/>
    <n v="800"/>
    <s v="SF-1-14"/>
    <s v="Sales_032"/>
    <n v="686"/>
    <x v="8"/>
    <x v="0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50649-9F20-2D46-9BAE-4BB0BB988FBA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48:J156" firstHeaderRow="0" firstDataRow="1" firstDataCol="1" rowPageCount="1" colPageCount="1"/>
  <pivotFields count="12">
    <pivotField showAll="0"/>
    <pivotField numFmtId="14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dataField="1" showAll="0">
      <items count="47">
        <item x="33"/>
        <item x="34"/>
        <item x="1"/>
        <item x="16"/>
        <item x="22"/>
        <item x="12"/>
        <item x="23"/>
        <item x="4"/>
        <item x="11"/>
        <item x="25"/>
        <item x="13"/>
        <item x="27"/>
        <item x="0"/>
        <item x="30"/>
        <item x="5"/>
        <item x="8"/>
        <item x="6"/>
        <item x="2"/>
        <item x="14"/>
        <item x="19"/>
        <item x="10"/>
        <item x="3"/>
        <item x="28"/>
        <item x="24"/>
        <item x="43"/>
        <item x="9"/>
        <item x="35"/>
        <item x="37"/>
        <item x="31"/>
        <item x="7"/>
        <item x="42"/>
        <item x="32"/>
        <item x="18"/>
        <item x="15"/>
        <item x="39"/>
        <item x="29"/>
        <item x="21"/>
        <item x="40"/>
        <item x="17"/>
        <item x="38"/>
        <item x="20"/>
        <item x="45"/>
        <item x="36"/>
        <item x="26"/>
        <item x="41"/>
        <item x="44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axis="axisPage" multipleItemSelectionAllowed="1" showAll="0">
      <items count="10">
        <item h="1" x="8"/>
        <item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周线索人数" fld="8" baseField="0" baseItem="0"/>
    <dataField name="周报名人数" fld="9" baseField="0" baseItem="0"/>
    <dataField name="周渠道成本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1CB7D-3251-A94A-9B49-4BB425DE81F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8:D156" firstHeaderRow="0" firstDataRow="1" firstDataCol="1" rowPageCount="1" colPageCount="1"/>
  <pivotFields count="12">
    <pivotField showAll="0"/>
    <pivotField numFmtId="14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dataField="1" showAll="0">
      <items count="47">
        <item x="33"/>
        <item x="34"/>
        <item x="1"/>
        <item x="16"/>
        <item x="22"/>
        <item x="12"/>
        <item x="23"/>
        <item x="4"/>
        <item x="11"/>
        <item x="25"/>
        <item x="13"/>
        <item x="27"/>
        <item x="0"/>
        <item x="30"/>
        <item x="5"/>
        <item x="8"/>
        <item x="6"/>
        <item x="2"/>
        <item x="14"/>
        <item x="19"/>
        <item x="10"/>
        <item x="3"/>
        <item x="28"/>
        <item x="24"/>
        <item x="43"/>
        <item x="9"/>
        <item x="35"/>
        <item x="37"/>
        <item x="31"/>
        <item x="7"/>
        <item x="42"/>
        <item x="32"/>
        <item x="18"/>
        <item x="15"/>
        <item x="39"/>
        <item x="29"/>
        <item x="21"/>
        <item x="40"/>
        <item x="17"/>
        <item x="38"/>
        <item x="20"/>
        <item x="45"/>
        <item x="36"/>
        <item x="26"/>
        <item x="41"/>
        <item x="44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axis="axisPage" multipleItemSelectionAllowed="1" showAll="0">
      <items count="10"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周线索人数" fld="8" baseField="0" baseItem="0"/>
    <dataField name="周报名人数" fld="9" baseField="0" baseItem="0"/>
    <dataField name="周渠道成本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2146B-528F-9044-8B0B-9D348D7D0F1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0" firstDataRow="1" firstDataCol="1" rowPageCount="1" colPageCount="1"/>
  <pivotFields count="12">
    <pivotField showAll="0"/>
    <pivotField numFmtId="14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dataField="1" showAll="0">
      <items count="47">
        <item x="33"/>
        <item x="34"/>
        <item x="1"/>
        <item x="16"/>
        <item x="22"/>
        <item x="12"/>
        <item x="23"/>
        <item x="4"/>
        <item x="11"/>
        <item x="25"/>
        <item x="13"/>
        <item x="27"/>
        <item x="0"/>
        <item x="30"/>
        <item x="5"/>
        <item x="8"/>
        <item x="6"/>
        <item x="2"/>
        <item x="14"/>
        <item x="19"/>
        <item x="10"/>
        <item x="3"/>
        <item x="28"/>
        <item x="24"/>
        <item x="43"/>
        <item x="9"/>
        <item x="35"/>
        <item x="37"/>
        <item x="31"/>
        <item x="7"/>
        <item x="42"/>
        <item x="32"/>
        <item x="18"/>
        <item x="15"/>
        <item x="39"/>
        <item x="29"/>
        <item x="21"/>
        <item x="40"/>
        <item x="17"/>
        <item x="38"/>
        <item x="20"/>
        <item x="45"/>
        <item x="36"/>
        <item x="26"/>
        <item x="41"/>
        <item x="44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axis="axisPage" multipleItemSelectionAllowed="1" showAll="0">
      <items count="10">
        <item h="1" x="8"/>
        <item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周线索人数" fld="8" baseField="0" baseItem="0"/>
    <dataField name="周报名人数" fld="9" baseField="0" baseItem="0"/>
    <dataField name="周渠道成本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AE967-630E-B04A-B7DC-15E7DD449C5D}" name="Table2" displayName="Table2" ref="A1:L205" totalsRowShown="0">
  <autoFilter ref="A1:L205" xr:uid="{86D5A5C6-9DB2-E840-97C3-358845947632}"/>
  <tableColumns count="12">
    <tableColumn id="1" xr3:uid="{66E7ECAF-C28B-9E41-8CD5-A2EDAC96014B}" name="月份"/>
    <tableColumn id="2" xr3:uid="{C271E842-392C-D341-ADBE-C192B5828D1B}" name="推广日期" dataDxfId="3"/>
    <tableColumn id="3" xr3:uid="{A9A765DC-1E07-6446-8FF7-76AC15A8CB21}" name="发布时间" dataDxfId="2"/>
    <tableColumn id="4" xr3:uid="{14687760-2683-0A46-B8F5-7A8A2E4196ED}" name="渠道名称"/>
    <tableColumn id="5" xr3:uid="{C3A321E7-F5DE-754C-A54A-C0E6F3F5ABC6}" name="渠道成本"/>
    <tableColumn id="6" xr3:uid="{B8BDFF65-A862-5245-83DE-2AB59DCF2B3D}" name="推文"/>
    <tableColumn id="7" xr3:uid="{1AB6C6CD-9928-2B4F-88E5-FA40065C5EA4}" name="责任销售"/>
    <tableColumn id="8" xr3:uid="{13BA39BF-FD3F-8545-B17C-F9985FFB7B0A}" name="阅读量"/>
    <tableColumn id="9" xr3:uid="{A6CC00AF-2D34-A741-8C1C-C4B3B3B359DC}" name="线索人数(24h)"/>
    <tableColumn id="10" xr3:uid="{621D740A-1319-BF44-8708-E186146368EF}" name="报名人数"/>
    <tableColumn id="11" xr3:uid="{CE0B864B-0888-2147-8392-090E10AB0AB8}" name="与最大日期的差值" dataDxfId="1">
      <calculatedColumnFormula>DATEDIF(B2,MAX($B$2:$B$205),"d")</calculatedColumnFormula>
    </tableColumn>
    <tableColumn id="12" xr3:uid="{E5795627-787B-8644-95E6-8625E70A994B}" name="倒数第几周" dataDxfId="0">
      <calculatedColumnFormula>INT(K2/7)+1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0CE9-930A-3642-A1EB-D870F4356EBF}">
  <dimension ref="A1:K221"/>
  <sheetViews>
    <sheetView showGridLines="0" tabSelected="1" topLeftCell="A2" zoomScale="111" workbookViewId="0">
      <selection activeCell="F214" sqref="F214"/>
    </sheetView>
  </sheetViews>
  <sheetFormatPr baseColWidth="10" defaultRowHeight="16"/>
  <cols>
    <col min="1" max="1" width="12.1640625" style="8" bestFit="1" customWidth="1"/>
    <col min="2" max="4" width="10.33203125" style="8" bestFit="1" customWidth="1"/>
    <col min="5" max="11" width="10.83203125" style="8" customWidth="1"/>
    <col min="12" max="16384" width="10.83203125" style="8"/>
  </cols>
  <sheetData>
    <row r="1" spans="1:10" ht="22">
      <c r="A1" s="12" t="s">
        <v>163</v>
      </c>
    </row>
    <row r="2" spans="1:10" ht="16" customHeight="1">
      <c r="A2" s="12"/>
    </row>
    <row r="3" spans="1:10">
      <c r="A3" s="6" t="s">
        <v>189</v>
      </c>
    </row>
    <row r="4" spans="1:10">
      <c r="A4" s="6"/>
    </row>
    <row r="5" spans="1:10">
      <c r="A5" s="6"/>
    </row>
    <row r="6" spans="1:10" ht="20">
      <c r="A6" s="13" t="s">
        <v>168</v>
      </c>
    </row>
    <row r="7" spans="1:10" ht="16" customHeight="1">
      <c r="A7" s="13"/>
    </row>
    <row r="8" spans="1:10">
      <c r="A8" s="6" t="s">
        <v>190</v>
      </c>
    </row>
    <row r="9" spans="1:10">
      <c r="A9" s="6" t="s">
        <v>191</v>
      </c>
    </row>
    <row r="10" spans="1:10">
      <c r="A10" s="6" t="s">
        <v>192</v>
      </c>
    </row>
    <row r="11" spans="1:10">
      <c r="A11" s="6"/>
    </row>
    <row r="12" spans="1:10" s="14" customFormat="1">
      <c r="A12" s="25" t="s">
        <v>0</v>
      </c>
      <c r="B12" s="25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6</v>
      </c>
      <c r="H12" s="25" t="s">
        <v>7</v>
      </c>
      <c r="I12" s="25" t="s">
        <v>8</v>
      </c>
      <c r="J12" s="25" t="s">
        <v>9</v>
      </c>
    </row>
    <row r="13" spans="1:10">
      <c r="A13" s="25" t="s">
        <v>10</v>
      </c>
      <c r="B13" s="15">
        <v>47900</v>
      </c>
      <c r="C13" s="15">
        <v>64300</v>
      </c>
      <c r="D13" s="15">
        <v>57900</v>
      </c>
      <c r="E13" s="15">
        <v>30950</v>
      </c>
      <c r="F13" s="15">
        <v>68300</v>
      </c>
      <c r="G13" s="15">
        <v>49050</v>
      </c>
      <c r="H13" s="15">
        <v>111300</v>
      </c>
      <c r="I13" s="15">
        <v>86100</v>
      </c>
      <c r="J13" s="15">
        <v>80100</v>
      </c>
    </row>
    <row r="14" spans="1:10">
      <c r="A14" s="25" t="s">
        <v>11</v>
      </c>
      <c r="B14" s="15">
        <v>352</v>
      </c>
      <c r="C14" s="15">
        <v>460</v>
      </c>
      <c r="D14" s="15">
        <v>301</v>
      </c>
      <c r="E14" s="15">
        <v>220</v>
      </c>
      <c r="F14" s="15">
        <v>245</v>
      </c>
      <c r="G14" s="15">
        <v>195</v>
      </c>
      <c r="H14" s="15">
        <v>389</v>
      </c>
      <c r="I14" s="15">
        <v>413</v>
      </c>
      <c r="J14" s="15">
        <v>273</v>
      </c>
    </row>
    <row r="15" spans="1:10">
      <c r="A15" s="25" t="s">
        <v>12</v>
      </c>
      <c r="B15" s="15">
        <v>20</v>
      </c>
      <c r="C15" s="15">
        <v>19</v>
      </c>
      <c r="D15" s="15">
        <v>16</v>
      </c>
      <c r="E15" s="15">
        <v>9</v>
      </c>
      <c r="F15" s="15">
        <v>17</v>
      </c>
      <c r="G15" s="15">
        <v>14</v>
      </c>
      <c r="H15" s="15">
        <v>21</v>
      </c>
      <c r="I15" s="15">
        <v>21</v>
      </c>
      <c r="J15" s="15">
        <v>9</v>
      </c>
    </row>
    <row r="16" spans="1:10">
      <c r="A16" s="25" t="s">
        <v>13</v>
      </c>
      <c r="B16" s="15">
        <v>164000</v>
      </c>
      <c r="C16" s="15">
        <v>155800</v>
      </c>
      <c r="D16" s="15">
        <v>131200</v>
      </c>
      <c r="E16" s="15">
        <v>73800</v>
      </c>
      <c r="F16" s="15">
        <v>139400</v>
      </c>
      <c r="G16" s="15">
        <v>114800</v>
      </c>
      <c r="H16" s="15">
        <v>172200</v>
      </c>
      <c r="I16" s="15">
        <v>172200</v>
      </c>
      <c r="J16" s="15">
        <v>73800</v>
      </c>
    </row>
    <row r="17" spans="1:11">
      <c r="A17" s="25" t="s">
        <v>14</v>
      </c>
      <c r="B17" s="15">
        <f>B16/B15</f>
        <v>8200</v>
      </c>
      <c r="C17" s="15"/>
      <c r="D17" s="15"/>
      <c r="E17" s="15"/>
      <c r="F17" s="15"/>
      <c r="G17" s="15"/>
      <c r="H17" s="15"/>
      <c r="I17" s="15"/>
      <c r="J17" s="15"/>
    </row>
    <row r="18" spans="1:11">
      <c r="A18" s="25" t="s">
        <v>15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1">
      <c r="A19" s="25" t="s">
        <v>16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1">
      <c r="A20" s="25" t="s">
        <v>17</v>
      </c>
      <c r="B20" s="15"/>
      <c r="C20" s="15"/>
      <c r="D20" s="15"/>
      <c r="E20" s="15"/>
      <c r="F20" s="15"/>
      <c r="G20" s="15"/>
      <c r="H20" s="15"/>
      <c r="I20" s="15"/>
      <c r="J20" s="15"/>
    </row>
    <row r="24" spans="1:11" ht="20">
      <c r="A24" s="13" t="s">
        <v>164</v>
      </c>
    </row>
    <row r="26" spans="1:11" s="16" customFormat="1">
      <c r="A26" s="6" t="s">
        <v>170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s="16" customFormat="1">
      <c r="A27" s="6" t="s">
        <v>171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6" customFormat="1">
      <c r="A28" s="6" t="s">
        <v>172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6" t="s">
        <v>173</v>
      </c>
    </row>
    <row r="30" spans="1:11">
      <c r="A30" s="6" t="s">
        <v>174</v>
      </c>
    </row>
    <row r="31" spans="1:11">
      <c r="A31" s="6" t="s">
        <v>193</v>
      </c>
    </row>
    <row r="33" spans="1:11">
      <c r="A33" s="6" t="s">
        <v>169</v>
      </c>
    </row>
    <row r="34" spans="1:11">
      <c r="A34" s="6"/>
    </row>
    <row r="35" spans="1:11">
      <c r="A35" s="6"/>
    </row>
    <row r="37" spans="1:11">
      <c r="A37" s="5" t="s">
        <v>194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>
      <c r="A38" s="5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>
      <c r="A39" s="5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1" spans="1:11">
      <c r="A41" s="6"/>
    </row>
    <row r="65" spans="1:5" s="16" customFormat="1">
      <c r="A65" s="5" t="s">
        <v>180</v>
      </c>
    </row>
    <row r="66" spans="1:5">
      <c r="A66" s="6" t="s">
        <v>176</v>
      </c>
    </row>
    <row r="67" spans="1:5">
      <c r="A67" s="6" t="s">
        <v>177</v>
      </c>
    </row>
    <row r="68" spans="1:5">
      <c r="A68" s="6" t="s">
        <v>178</v>
      </c>
    </row>
    <row r="69" spans="1:5">
      <c r="A69" s="6" t="s">
        <v>175</v>
      </c>
    </row>
    <row r="70" spans="1:5">
      <c r="A70" s="6" t="s">
        <v>179</v>
      </c>
    </row>
    <row r="74" spans="1:5">
      <c r="A74" s="5" t="s">
        <v>182</v>
      </c>
    </row>
    <row r="75" spans="1:5">
      <c r="A75" s="9" t="s">
        <v>181</v>
      </c>
    </row>
    <row r="76" spans="1:5">
      <c r="A76" s="9" t="s">
        <v>183</v>
      </c>
    </row>
    <row r="77" spans="1:5">
      <c r="A77" s="9" t="s">
        <v>184</v>
      </c>
    </row>
    <row r="78" spans="1:5">
      <c r="A78" s="9"/>
    </row>
    <row r="79" spans="1:5">
      <c r="A79" s="10" t="s">
        <v>185</v>
      </c>
      <c r="B79" s="11"/>
      <c r="C79" s="11"/>
      <c r="D79" s="11"/>
      <c r="E79" s="11"/>
    </row>
    <row r="80" spans="1:5">
      <c r="A80" s="10" t="s">
        <v>186</v>
      </c>
      <c r="B80" s="11"/>
      <c r="C80" s="11"/>
      <c r="D80" s="11"/>
      <c r="E80" s="11"/>
    </row>
    <row r="81" spans="1:10">
      <c r="A81" s="10" t="s">
        <v>188</v>
      </c>
      <c r="B81" s="11"/>
      <c r="C81" s="11"/>
      <c r="D81" s="11"/>
      <c r="E81" s="11"/>
    </row>
    <row r="82" spans="1:10">
      <c r="A82" s="10" t="s">
        <v>187</v>
      </c>
      <c r="B82" s="11"/>
      <c r="C82" s="11"/>
      <c r="D82" s="11"/>
      <c r="E82" s="11"/>
    </row>
    <row r="84" spans="1:10">
      <c r="A84" s="6" t="s">
        <v>195</v>
      </c>
    </row>
    <row r="86" spans="1:10">
      <c r="A86" s="25" t="s">
        <v>0</v>
      </c>
      <c r="B86" s="25" t="s">
        <v>1</v>
      </c>
      <c r="C86" s="25" t="s">
        <v>2</v>
      </c>
      <c r="D86" s="25" t="s">
        <v>3</v>
      </c>
      <c r="E86" s="25" t="s">
        <v>4</v>
      </c>
      <c r="F86" s="25" t="s">
        <v>5</v>
      </c>
      <c r="G86" s="25" t="s">
        <v>6</v>
      </c>
      <c r="H86" s="25" t="s">
        <v>7</v>
      </c>
      <c r="I86" s="25" t="s">
        <v>8</v>
      </c>
      <c r="J86" s="25" t="s">
        <v>9</v>
      </c>
    </row>
    <row r="87" spans="1:10">
      <c r="A87" s="25" t="s">
        <v>10</v>
      </c>
      <c r="B87" s="15">
        <v>47900</v>
      </c>
      <c r="C87" s="15">
        <v>64300</v>
      </c>
      <c r="D87" s="15">
        <v>57900</v>
      </c>
      <c r="E87" s="15">
        <v>30950</v>
      </c>
      <c r="F87" s="15">
        <v>68300</v>
      </c>
      <c r="G87" s="15">
        <v>49050</v>
      </c>
      <c r="H87" s="15">
        <v>111300</v>
      </c>
      <c r="I87" s="15">
        <v>86100</v>
      </c>
      <c r="J87" s="15">
        <v>80100</v>
      </c>
    </row>
    <row r="88" spans="1:10">
      <c r="A88" s="25" t="s">
        <v>11</v>
      </c>
      <c r="B88" s="15">
        <v>352</v>
      </c>
      <c r="C88" s="15">
        <v>460</v>
      </c>
      <c r="D88" s="15">
        <v>301</v>
      </c>
      <c r="E88" s="15">
        <v>220</v>
      </c>
      <c r="F88" s="15">
        <v>245</v>
      </c>
      <c r="G88" s="15">
        <v>195</v>
      </c>
      <c r="H88" s="15">
        <v>389</v>
      </c>
      <c r="I88" s="15">
        <v>413</v>
      </c>
      <c r="J88" s="15">
        <v>273</v>
      </c>
    </row>
    <row r="89" spans="1:10">
      <c r="A89" s="25" t="s">
        <v>12</v>
      </c>
      <c r="B89" s="15">
        <v>20</v>
      </c>
      <c r="C89" s="15">
        <v>19</v>
      </c>
      <c r="D89" s="15">
        <v>16</v>
      </c>
      <c r="E89" s="15">
        <v>9</v>
      </c>
      <c r="F89" s="15">
        <v>17</v>
      </c>
      <c r="G89" s="15">
        <v>14</v>
      </c>
      <c r="H89" s="15">
        <v>21</v>
      </c>
      <c r="I89" s="15">
        <v>21</v>
      </c>
      <c r="J89" s="15">
        <v>9</v>
      </c>
    </row>
    <row r="90" spans="1:10">
      <c r="A90" s="25" t="s">
        <v>13</v>
      </c>
      <c r="B90" s="15">
        <v>164000</v>
      </c>
      <c r="C90" s="15">
        <v>155800</v>
      </c>
      <c r="D90" s="15">
        <v>131200</v>
      </c>
      <c r="E90" s="15">
        <v>73800</v>
      </c>
      <c r="F90" s="15">
        <v>139400</v>
      </c>
      <c r="G90" s="15">
        <v>114800</v>
      </c>
      <c r="H90" s="15">
        <v>172200</v>
      </c>
      <c r="I90" s="15">
        <v>172200</v>
      </c>
      <c r="J90" s="15">
        <v>73800</v>
      </c>
    </row>
    <row r="91" spans="1:10">
      <c r="A91" s="25" t="s">
        <v>14</v>
      </c>
      <c r="B91" s="15">
        <f>B90/B89</f>
        <v>8200</v>
      </c>
      <c r="C91" s="15"/>
      <c r="D91" s="15"/>
      <c r="E91" s="15"/>
      <c r="F91" s="15"/>
      <c r="G91" s="15"/>
      <c r="H91" s="15"/>
      <c r="I91" s="15"/>
      <c r="J91" s="15"/>
    </row>
    <row r="92" spans="1:10">
      <c r="A92" s="25" t="s">
        <v>15</v>
      </c>
      <c r="B92" s="17">
        <f>B87/B88</f>
        <v>136.07954545454547</v>
      </c>
      <c r="C92" s="17">
        <f t="shared" ref="C92:J92" si="0">C87/C88</f>
        <v>139.78260869565219</v>
      </c>
      <c r="D92" s="17">
        <f t="shared" si="0"/>
        <v>192.35880398671097</v>
      </c>
      <c r="E92" s="17">
        <f t="shared" si="0"/>
        <v>140.68181818181819</v>
      </c>
      <c r="F92" s="17">
        <f t="shared" si="0"/>
        <v>278.77551020408163</v>
      </c>
      <c r="G92" s="17">
        <f t="shared" si="0"/>
        <v>251.53846153846155</v>
      </c>
      <c r="H92" s="17">
        <f t="shared" si="0"/>
        <v>286.11825192802058</v>
      </c>
      <c r="I92" s="17">
        <f t="shared" si="0"/>
        <v>208.47457627118644</v>
      </c>
      <c r="J92" s="17">
        <f t="shared" si="0"/>
        <v>293.4065934065934</v>
      </c>
    </row>
    <row r="93" spans="1:10">
      <c r="A93" s="25" t="s">
        <v>16</v>
      </c>
      <c r="B93" s="18">
        <f>B89/B88</f>
        <v>5.6818181818181816E-2</v>
      </c>
      <c r="C93" s="18">
        <f t="shared" ref="C93:J93" si="1">C89/C88</f>
        <v>4.1304347826086954E-2</v>
      </c>
      <c r="D93" s="18">
        <f t="shared" si="1"/>
        <v>5.3156146179401995E-2</v>
      </c>
      <c r="E93" s="18">
        <f t="shared" si="1"/>
        <v>4.0909090909090909E-2</v>
      </c>
      <c r="F93" s="18">
        <f t="shared" si="1"/>
        <v>6.9387755102040816E-2</v>
      </c>
      <c r="G93" s="18">
        <f t="shared" si="1"/>
        <v>7.179487179487179E-2</v>
      </c>
      <c r="H93" s="18">
        <f t="shared" si="1"/>
        <v>5.3984575835475578E-2</v>
      </c>
      <c r="I93" s="18">
        <f t="shared" si="1"/>
        <v>5.0847457627118647E-2</v>
      </c>
      <c r="J93" s="18">
        <f t="shared" si="1"/>
        <v>3.2967032967032968E-2</v>
      </c>
    </row>
    <row r="94" spans="1:10">
      <c r="A94" s="25" t="s">
        <v>17</v>
      </c>
      <c r="B94" s="17">
        <f>B90/B87</f>
        <v>3.4237995824634657</v>
      </c>
      <c r="C94" s="17">
        <f t="shared" ref="C94:J94" si="2">C90/C87</f>
        <v>2.4230171073094868</v>
      </c>
      <c r="D94" s="17">
        <f t="shared" si="2"/>
        <v>2.2659758203799654</v>
      </c>
      <c r="E94" s="17">
        <f t="shared" si="2"/>
        <v>2.384491114701131</v>
      </c>
      <c r="F94" s="17">
        <f t="shared" si="2"/>
        <v>2.0409956076134699</v>
      </c>
      <c r="G94" s="17">
        <f t="shared" si="2"/>
        <v>2.3404689092762485</v>
      </c>
      <c r="H94" s="17">
        <f t="shared" si="2"/>
        <v>1.5471698113207548</v>
      </c>
      <c r="I94" s="17">
        <f t="shared" si="2"/>
        <v>2</v>
      </c>
      <c r="J94" s="17">
        <f t="shared" si="2"/>
        <v>0.9213483146067416</v>
      </c>
    </row>
    <row r="114" spans="1:1">
      <c r="A114" s="5" t="s">
        <v>196</v>
      </c>
    </row>
    <row r="115" spans="1:1">
      <c r="A115" s="4" t="s">
        <v>165</v>
      </c>
    </row>
    <row r="116" spans="1:1">
      <c r="A116" s="4" t="s">
        <v>197</v>
      </c>
    </row>
    <row r="117" spans="1:1">
      <c r="A117" s="4" t="s">
        <v>198</v>
      </c>
    </row>
    <row r="118" spans="1:1">
      <c r="A118" s="4" t="s">
        <v>199</v>
      </c>
    </row>
    <row r="119" spans="1:1">
      <c r="A119" s="4" t="s">
        <v>200</v>
      </c>
    </row>
    <row r="120" spans="1:1">
      <c r="A120" s="4" t="s">
        <v>201</v>
      </c>
    </row>
    <row r="121" spans="1:1">
      <c r="A121" s="4" t="s">
        <v>202</v>
      </c>
    </row>
    <row r="122" spans="1:1">
      <c r="A122" s="4" t="s">
        <v>203</v>
      </c>
    </row>
    <row r="123" spans="1:1">
      <c r="A123" s="4" t="s">
        <v>204</v>
      </c>
    </row>
    <row r="124" spans="1:1">
      <c r="A124" s="4"/>
    </row>
    <row r="125" spans="1:1">
      <c r="A125" s="4" t="s">
        <v>166</v>
      </c>
    </row>
    <row r="126" spans="1:1">
      <c r="A126" s="4" t="s">
        <v>167</v>
      </c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44" spans="1:1">
      <c r="A144" s="5" t="s">
        <v>212</v>
      </c>
    </row>
    <row r="146" spans="1:11">
      <c r="A146" s="22" t="s">
        <v>206</v>
      </c>
      <c r="B146" s="23">
        <v>1</v>
      </c>
      <c r="C146"/>
      <c r="D146"/>
      <c r="E146"/>
      <c r="G146" s="22" t="s">
        <v>206</v>
      </c>
      <c r="H146" s="23">
        <v>2</v>
      </c>
      <c r="I146"/>
      <c r="J146"/>
      <c r="K146"/>
    </row>
    <row r="147" spans="1:11">
      <c r="A147"/>
      <c r="B147"/>
      <c r="C147"/>
      <c r="D147"/>
      <c r="E147"/>
      <c r="G147"/>
      <c r="H147"/>
      <c r="I147"/>
      <c r="J147"/>
      <c r="K147"/>
    </row>
    <row r="148" spans="1:11">
      <c r="A148" s="22" t="s">
        <v>207</v>
      </c>
      <c r="B148" t="s">
        <v>210</v>
      </c>
      <c r="C148" t="s">
        <v>209</v>
      </c>
      <c r="D148" t="s">
        <v>211</v>
      </c>
      <c r="E148"/>
      <c r="G148" s="22" t="s">
        <v>207</v>
      </c>
      <c r="H148" s="22" t="s">
        <v>210</v>
      </c>
      <c r="I148" t="s">
        <v>209</v>
      </c>
      <c r="J148" t="s">
        <v>211</v>
      </c>
      <c r="K148"/>
    </row>
    <row r="149" spans="1:11">
      <c r="A149" s="23" t="s">
        <v>28</v>
      </c>
      <c r="B149" s="21">
        <v>22</v>
      </c>
      <c r="C149" s="21">
        <v>2</v>
      </c>
      <c r="D149" s="21">
        <v>7600</v>
      </c>
      <c r="E149"/>
      <c r="G149" s="23" t="s">
        <v>28</v>
      </c>
      <c r="H149" s="21">
        <v>62</v>
      </c>
      <c r="I149" s="21">
        <v>4</v>
      </c>
      <c r="J149" s="21">
        <v>14000</v>
      </c>
      <c r="K149"/>
    </row>
    <row r="150" spans="1:11">
      <c r="A150" s="23" t="s">
        <v>31</v>
      </c>
      <c r="B150" s="21">
        <v>26</v>
      </c>
      <c r="C150" s="21">
        <v>1</v>
      </c>
      <c r="D150" s="21">
        <v>4200</v>
      </c>
      <c r="E150"/>
      <c r="G150" s="23" t="s">
        <v>31</v>
      </c>
      <c r="H150" s="21">
        <v>12</v>
      </c>
      <c r="I150" s="21">
        <v>1</v>
      </c>
      <c r="J150" s="21">
        <v>5800</v>
      </c>
      <c r="K150"/>
    </row>
    <row r="151" spans="1:11">
      <c r="A151" s="23" t="s">
        <v>35</v>
      </c>
      <c r="B151" s="21">
        <v>20</v>
      </c>
      <c r="C151" s="21">
        <v>1</v>
      </c>
      <c r="D151" s="21">
        <v>7300</v>
      </c>
      <c r="E151"/>
      <c r="G151" s="23" t="s">
        <v>35</v>
      </c>
      <c r="H151" s="21">
        <v>240</v>
      </c>
      <c r="I151" s="21">
        <v>9</v>
      </c>
      <c r="J151" s="21">
        <v>11200</v>
      </c>
      <c r="K151"/>
    </row>
    <row r="152" spans="1:11">
      <c r="A152" s="23" t="s">
        <v>37</v>
      </c>
      <c r="B152" s="21">
        <v>41</v>
      </c>
      <c r="C152" s="21">
        <v>2</v>
      </c>
      <c r="D152" s="21">
        <v>5200</v>
      </c>
      <c r="E152"/>
      <c r="G152" s="23" t="s">
        <v>37</v>
      </c>
      <c r="H152" s="21">
        <v>10</v>
      </c>
      <c r="I152" s="21">
        <v>1</v>
      </c>
      <c r="J152" s="21">
        <v>13400</v>
      </c>
      <c r="K152"/>
    </row>
    <row r="153" spans="1:11">
      <c r="A153" s="23" t="s">
        <v>40</v>
      </c>
      <c r="B153" s="21">
        <v>63</v>
      </c>
      <c r="C153" s="21">
        <v>1</v>
      </c>
      <c r="D153" s="21">
        <v>25300</v>
      </c>
      <c r="E153"/>
      <c r="G153" s="23" t="s">
        <v>40</v>
      </c>
      <c r="H153" s="21">
        <v>28</v>
      </c>
      <c r="I153" s="21">
        <v>2</v>
      </c>
      <c r="J153" s="21">
        <v>12600</v>
      </c>
      <c r="K153"/>
    </row>
    <row r="154" spans="1:11">
      <c r="A154" s="23" t="s">
        <v>43</v>
      </c>
      <c r="B154" s="21">
        <v>62</v>
      </c>
      <c r="C154" s="21">
        <v>1</v>
      </c>
      <c r="D154" s="21">
        <v>17800</v>
      </c>
      <c r="E154"/>
      <c r="G154" s="23" t="s">
        <v>43</v>
      </c>
      <c r="H154" s="21">
        <v>43</v>
      </c>
      <c r="I154" s="21">
        <v>3</v>
      </c>
      <c r="J154" s="21">
        <v>16700</v>
      </c>
      <c r="K154"/>
    </row>
    <row r="155" spans="1:11">
      <c r="A155" s="23" t="s">
        <v>58</v>
      </c>
      <c r="B155" s="21">
        <v>39</v>
      </c>
      <c r="C155" s="21">
        <v>1</v>
      </c>
      <c r="D155" s="21">
        <v>12700</v>
      </c>
      <c r="E155"/>
      <c r="G155" s="23" t="s">
        <v>58</v>
      </c>
      <c r="H155" s="21">
        <v>18</v>
      </c>
      <c r="I155" s="21">
        <v>1</v>
      </c>
      <c r="J155" s="21">
        <v>12400</v>
      </c>
      <c r="K155"/>
    </row>
    <row r="156" spans="1:11">
      <c r="A156" s="23" t="s">
        <v>208</v>
      </c>
      <c r="B156" s="21">
        <v>273</v>
      </c>
      <c r="C156" s="21">
        <v>9</v>
      </c>
      <c r="D156" s="21">
        <v>80100</v>
      </c>
      <c r="E156"/>
      <c r="G156" s="23" t="s">
        <v>208</v>
      </c>
      <c r="H156" s="21">
        <v>413</v>
      </c>
      <c r="I156" s="21">
        <v>21</v>
      </c>
      <c r="J156" s="21">
        <v>86100</v>
      </c>
      <c r="K156"/>
    </row>
    <row r="159" spans="1:11">
      <c r="A159" s="24" t="s">
        <v>213</v>
      </c>
      <c r="B159" s="24"/>
      <c r="C159" s="24"/>
      <c r="D159" s="24"/>
      <c r="E159" s="24"/>
      <c r="F159" s="24"/>
      <c r="G159" s="24"/>
    </row>
    <row r="160" spans="1:11">
      <c r="A160" s="15" t="s">
        <v>21</v>
      </c>
      <c r="B160" s="15" t="s">
        <v>210</v>
      </c>
      <c r="C160" s="15" t="s">
        <v>209</v>
      </c>
      <c r="D160" s="15" t="s">
        <v>211</v>
      </c>
      <c r="E160" s="27" t="s">
        <v>214</v>
      </c>
      <c r="F160" s="27" t="s">
        <v>215</v>
      </c>
      <c r="G160" s="27" t="s">
        <v>22</v>
      </c>
    </row>
    <row r="161" spans="1:7">
      <c r="A161" s="15" t="s">
        <v>28</v>
      </c>
      <c r="B161" s="15">
        <v>22</v>
      </c>
      <c r="C161" s="15">
        <v>2</v>
      </c>
      <c r="D161" s="15">
        <v>7600</v>
      </c>
      <c r="E161" s="28">
        <f>C161/B161</f>
        <v>9.0909090909090912E-2</v>
      </c>
      <c r="F161" s="32">
        <f>B161</f>
        <v>22</v>
      </c>
      <c r="G161" s="32">
        <f>D161</f>
        <v>7600</v>
      </c>
    </row>
    <row r="162" spans="1:7">
      <c r="A162" s="15" t="s">
        <v>31</v>
      </c>
      <c r="B162" s="15">
        <v>26</v>
      </c>
      <c r="C162" s="15">
        <v>1</v>
      </c>
      <c r="D162" s="15">
        <v>4200</v>
      </c>
      <c r="E162" s="28">
        <f t="shared" ref="E162:E167" si="3">C162/B162</f>
        <v>3.8461538461538464E-2</v>
      </c>
      <c r="F162" s="32">
        <f t="shared" ref="F162:F167" si="4">B162</f>
        <v>26</v>
      </c>
      <c r="G162" s="32">
        <f t="shared" ref="G162:G167" si="5">D162</f>
        <v>4200</v>
      </c>
    </row>
    <row r="163" spans="1:7">
      <c r="A163" s="15" t="s">
        <v>35</v>
      </c>
      <c r="B163" s="15">
        <v>20</v>
      </c>
      <c r="C163" s="15">
        <v>1</v>
      </c>
      <c r="D163" s="15">
        <v>7300</v>
      </c>
      <c r="E163" s="28">
        <f t="shared" si="3"/>
        <v>0.05</v>
      </c>
      <c r="F163" s="32">
        <f t="shared" si="4"/>
        <v>20</v>
      </c>
      <c r="G163" s="32">
        <f t="shared" si="5"/>
        <v>7300</v>
      </c>
    </row>
    <row r="164" spans="1:7">
      <c r="A164" s="15" t="s">
        <v>37</v>
      </c>
      <c r="B164" s="15">
        <v>41</v>
      </c>
      <c r="C164" s="15">
        <v>2</v>
      </c>
      <c r="D164" s="15">
        <v>5200</v>
      </c>
      <c r="E164" s="28">
        <f t="shared" si="3"/>
        <v>4.878048780487805E-2</v>
      </c>
      <c r="F164" s="32">
        <f t="shared" si="4"/>
        <v>41</v>
      </c>
      <c r="G164" s="32">
        <f t="shared" si="5"/>
        <v>5200</v>
      </c>
    </row>
    <row r="165" spans="1:7">
      <c r="A165" s="15" t="s">
        <v>40</v>
      </c>
      <c r="B165" s="15">
        <v>63</v>
      </c>
      <c r="C165" s="15">
        <v>1</v>
      </c>
      <c r="D165" s="15">
        <v>25300</v>
      </c>
      <c r="E165" s="28">
        <f t="shared" si="3"/>
        <v>1.5873015873015872E-2</v>
      </c>
      <c r="F165" s="32">
        <f t="shared" si="4"/>
        <v>63</v>
      </c>
      <c r="G165" s="32">
        <f t="shared" si="5"/>
        <v>25300</v>
      </c>
    </row>
    <row r="166" spans="1:7">
      <c r="A166" s="15" t="s">
        <v>43</v>
      </c>
      <c r="B166" s="15">
        <v>62</v>
      </c>
      <c r="C166" s="15">
        <v>1</v>
      </c>
      <c r="D166" s="15">
        <v>17800</v>
      </c>
      <c r="E166" s="28">
        <f t="shared" si="3"/>
        <v>1.6129032258064516E-2</v>
      </c>
      <c r="F166" s="32">
        <f t="shared" si="4"/>
        <v>62</v>
      </c>
      <c r="G166" s="32">
        <f t="shared" si="5"/>
        <v>17800</v>
      </c>
    </row>
    <row r="167" spans="1:7">
      <c r="A167" s="15" t="s">
        <v>58</v>
      </c>
      <c r="B167" s="15">
        <v>39</v>
      </c>
      <c r="C167" s="15">
        <v>1</v>
      </c>
      <c r="D167" s="15">
        <v>12700</v>
      </c>
      <c r="E167" s="28">
        <f t="shared" si="3"/>
        <v>2.564102564102564E-2</v>
      </c>
      <c r="F167" s="32">
        <f t="shared" si="4"/>
        <v>39</v>
      </c>
      <c r="G167" s="32">
        <f t="shared" si="5"/>
        <v>12700</v>
      </c>
    </row>
    <row r="169" spans="1:7">
      <c r="A169" s="24" t="s">
        <v>216</v>
      </c>
      <c r="B169" s="24"/>
      <c r="C169" s="24"/>
      <c r="D169" s="24"/>
      <c r="E169" s="24"/>
      <c r="F169" s="24"/>
      <c r="G169" s="24"/>
    </row>
    <row r="170" spans="1:7">
      <c r="A170" s="31" t="s">
        <v>21</v>
      </c>
      <c r="B170" s="31" t="s">
        <v>210</v>
      </c>
      <c r="C170" s="31" t="s">
        <v>209</v>
      </c>
      <c r="D170" s="31" t="s">
        <v>211</v>
      </c>
      <c r="E170" s="27" t="s">
        <v>214</v>
      </c>
      <c r="F170" s="27" t="s">
        <v>215</v>
      </c>
      <c r="G170" s="27" t="s">
        <v>22</v>
      </c>
    </row>
    <row r="171" spans="1:7">
      <c r="A171" s="29" t="s">
        <v>28</v>
      </c>
      <c r="B171" s="30">
        <v>62</v>
      </c>
      <c r="C171" s="30">
        <v>4</v>
      </c>
      <c r="D171" s="30">
        <v>14000</v>
      </c>
      <c r="E171" s="28">
        <f>C171/B171</f>
        <v>6.4516129032258063E-2</v>
      </c>
      <c r="F171" s="32">
        <f>B171</f>
        <v>62</v>
      </c>
      <c r="G171" s="32">
        <f>D171</f>
        <v>14000</v>
      </c>
    </row>
    <row r="172" spans="1:7">
      <c r="A172" s="29" t="s">
        <v>31</v>
      </c>
      <c r="B172" s="30">
        <v>12</v>
      </c>
      <c r="C172" s="30">
        <v>1</v>
      </c>
      <c r="D172" s="30">
        <v>5800</v>
      </c>
      <c r="E172" s="28">
        <f t="shared" ref="E172:E177" si="6">C172/B172</f>
        <v>8.3333333333333329E-2</v>
      </c>
      <c r="F172" s="32">
        <f t="shared" ref="F172:F177" si="7">B172</f>
        <v>12</v>
      </c>
      <c r="G172" s="32">
        <f t="shared" ref="G172:G177" si="8">D172</f>
        <v>5800</v>
      </c>
    </row>
    <row r="173" spans="1:7">
      <c r="A173" s="29" t="s">
        <v>35</v>
      </c>
      <c r="B173" s="30">
        <v>240</v>
      </c>
      <c r="C173" s="30">
        <v>9</v>
      </c>
      <c r="D173" s="30">
        <v>11200</v>
      </c>
      <c r="E173" s="28">
        <f t="shared" si="6"/>
        <v>3.7499999999999999E-2</v>
      </c>
      <c r="F173" s="32">
        <f t="shared" si="7"/>
        <v>240</v>
      </c>
      <c r="G173" s="32">
        <f t="shared" si="8"/>
        <v>11200</v>
      </c>
    </row>
    <row r="174" spans="1:7">
      <c r="A174" s="29" t="s">
        <v>37</v>
      </c>
      <c r="B174" s="30">
        <v>10</v>
      </c>
      <c r="C174" s="30">
        <v>1</v>
      </c>
      <c r="D174" s="30">
        <v>13400</v>
      </c>
      <c r="E174" s="28">
        <f t="shared" si="6"/>
        <v>0.1</v>
      </c>
      <c r="F174" s="32">
        <f t="shared" si="7"/>
        <v>10</v>
      </c>
      <c r="G174" s="32">
        <f t="shared" si="8"/>
        <v>13400</v>
      </c>
    </row>
    <row r="175" spans="1:7">
      <c r="A175" s="29" t="s">
        <v>40</v>
      </c>
      <c r="B175" s="30">
        <v>28</v>
      </c>
      <c r="C175" s="30">
        <v>2</v>
      </c>
      <c r="D175" s="30">
        <v>12600</v>
      </c>
      <c r="E175" s="28">
        <f t="shared" si="6"/>
        <v>7.1428571428571425E-2</v>
      </c>
      <c r="F175" s="32">
        <f t="shared" si="7"/>
        <v>28</v>
      </c>
      <c r="G175" s="32">
        <f t="shared" si="8"/>
        <v>12600</v>
      </c>
    </row>
    <row r="176" spans="1:7">
      <c r="A176" s="29" t="s">
        <v>43</v>
      </c>
      <c r="B176" s="30">
        <v>43</v>
      </c>
      <c r="C176" s="30">
        <v>3</v>
      </c>
      <c r="D176" s="30">
        <v>16700</v>
      </c>
      <c r="E176" s="28">
        <f t="shared" si="6"/>
        <v>6.9767441860465115E-2</v>
      </c>
      <c r="F176" s="32">
        <f t="shared" si="7"/>
        <v>43</v>
      </c>
      <c r="G176" s="32">
        <f t="shared" si="8"/>
        <v>16700</v>
      </c>
    </row>
    <row r="177" spans="1:7">
      <c r="A177" s="29" t="s">
        <v>58</v>
      </c>
      <c r="B177" s="30">
        <v>18</v>
      </c>
      <c r="C177" s="30">
        <v>1</v>
      </c>
      <c r="D177" s="30">
        <v>12400</v>
      </c>
      <c r="E177" s="28">
        <f t="shared" si="6"/>
        <v>5.5555555555555552E-2</v>
      </c>
      <c r="F177" s="32">
        <f t="shared" si="7"/>
        <v>18</v>
      </c>
      <c r="G177" s="32">
        <f t="shared" si="8"/>
        <v>12400</v>
      </c>
    </row>
    <row r="181" spans="1:7">
      <c r="A181" s="34" t="s">
        <v>21</v>
      </c>
      <c r="B181" s="34" t="s">
        <v>217</v>
      </c>
      <c r="C181" s="34" t="s">
        <v>218</v>
      </c>
      <c r="D181" s="34" t="s">
        <v>219</v>
      </c>
      <c r="E181" s="34" t="s">
        <v>220</v>
      </c>
      <c r="F181" s="34" t="s">
        <v>221</v>
      </c>
      <c r="G181" s="34" t="s">
        <v>222</v>
      </c>
    </row>
    <row r="182" spans="1:7">
      <c r="A182" s="35" t="s">
        <v>28</v>
      </c>
      <c r="B182" s="33">
        <f>G161</f>
        <v>7600</v>
      </c>
      <c r="C182" s="33">
        <f>G171</f>
        <v>14000</v>
      </c>
      <c r="D182" s="33">
        <f>F161</f>
        <v>22</v>
      </c>
      <c r="E182" s="33">
        <f>F171</f>
        <v>62</v>
      </c>
      <c r="F182" s="26">
        <f>E161</f>
        <v>9.0909090909090912E-2</v>
      </c>
      <c r="G182" s="26">
        <f>E171</f>
        <v>6.4516129032258063E-2</v>
      </c>
    </row>
    <row r="183" spans="1:7">
      <c r="A183" s="35" t="s">
        <v>31</v>
      </c>
      <c r="B183" s="33">
        <f t="shared" ref="B183:B188" si="9">G162</f>
        <v>4200</v>
      </c>
      <c r="C183" s="33">
        <f t="shared" ref="C183:C188" si="10">G172</f>
        <v>5800</v>
      </c>
      <c r="D183" s="33">
        <f t="shared" ref="D183:D188" si="11">F162</f>
        <v>26</v>
      </c>
      <c r="E183" s="33">
        <f t="shared" ref="E183:E188" si="12">F172</f>
        <v>12</v>
      </c>
      <c r="F183" s="26">
        <f t="shared" ref="F183:F188" si="13">E162</f>
        <v>3.8461538461538464E-2</v>
      </c>
      <c r="G183" s="26">
        <f t="shared" ref="G183:G188" si="14">E172</f>
        <v>8.3333333333333329E-2</v>
      </c>
    </row>
    <row r="184" spans="1:7">
      <c r="A184" s="35" t="s">
        <v>35</v>
      </c>
      <c r="B184" s="33">
        <f t="shared" si="9"/>
        <v>7300</v>
      </c>
      <c r="C184" s="33">
        <f t="shared" si="10"/>
        <v>11200</v>
      </c>
      <c r="D184" s="33">
        <f t="shared" si="11"/>
        <v>20</v>
      </c>
      <c r="E184" s="33">
        <f t="shared" si="12"/>
        <v>240</v>
      </c>
      <c r="F184" s="26">
        <f t="shared" si="13"/>
        <v>0.05</v>
      </c>
      <c r="G184" s="26">
        <f t="shared" si="14"/>
        <v>3.7499999999999999E-2</v>
      </c>
    </row>
    <row r="185" spans="1:7">
      <c r="A185" s="35" t="s">
        <v>37</v>
      </c>
      <c r="B185" s="33">
        <f t="shared" si="9"/>
        <v>5200</v>
      </c>
      <c r="C185" s="33">
        <f t="shared" si="10"/>
        <v>13400</v>
      </c>
      <c r="D185" s="33">
        <f t="shared" si="11"/>
        <v>41</v>
      </c>
      <c r="E185" s="33">
        <f t="shared" si="12"/>
        <v>10</v>
      </c>
      <c r="F185" s="26">
        <f t="shared" si="13"/>
        <v>4.878048780487805E-2</v>
      </c>
      <c r="G185" s="26">
        <f t="shared" si="14"/>
        <v>0.1</v>
      </c>
    </row>
    <row r="186" spans="1:7">
      <c r="A186" s="35" t="s">
        <v>40</v>
      </c>
      <c r="B186" s="33">
        <f t="shared" si="9"/>
        <v>25300</v>
      </c>
      <c r="C186" s="33">
        <f t="shared" si="10"/>
        <v>12600</v>
      </c>
      <c r="D186" s="33">
        <f t="shared" si="11"/>
        <v>63</v>
      </c>
      <c r="E186" s="33">
        <f t="shared" si="12"/>
        <v>28</v>
      </c>
      <c r="F186" s="26">
        <f t="shared" si="13"/>
        <v>1.5873015873015872E-2</v>
      </c>
      <c r="G186" s="26">
        <f t="shared" si="14"/>
        <v>7.1428571428571425E-2</v>
      </c>
    </row>
    <row r="187" spans="1:7">
      <c r="A187" s="35" t="s">
        <v>43</v>
      </c>
      <c r="B187" s="33">
        <f t="shared" si="9"/>
        <v>17800</v>
      </c>
      <c r="C187" s="33">
        <f t="shared" si="10"/>
        <v>16700</v>
      </c>
      <c r="D187" s="33">
        <f t="shared" si="11"/>
        <v>62</v>
      </c>
      <c r="E187" s="33">
        <f t="shared" si="12"/>
        <v>43</v>
      </c>
      <c r="F187" s="26">
        <f t="shared" si="13"/>
        <v>1.6129032258064516E-2</v>
      </c>
      <c r="G187" s="26">
        <f t="shared" si="14"/>
        <v>6.9767441860465115E-2</v>
      </c>
    </row>
    <row r="188" spans="1:7">
      <c r="A188" s="35" t="s">
        <v>58</v>
      </c>
      <c r="B188" s="33">
        <f t="shared" si="9"/>
        <v>12700</v>
      </c>
      <c r="C188" s="33">
        <f t="shared" si="10"/>
        <v>12400</v>
      </c>
      <c r="D188" s="33">
        <f t="shared" si="11"/>
        <v>39</v>
      </c>
      <c r="E188" s="33">
        <f t="shared" si="12"/>
        <v>18</v>
      </c>
      <c r="F188" s="26">
        <f t="shared" si="13"/>
        <v>2.564102564102564E-2</v>
      </c>
      <c r="G188" s="26">
        <f t="shared" si="14"/>
        <v>5.5555555555555552E-2</v>
      </c>
    </row>
    <row r="207" spans="1:1">
      <c r="A207" s="5" t="s">
        <v>223</v>
      </c>
    </row>
    <row r="209" spans="1:4">
      <c r="A209" s="36" t="s">
        <v>21</v>
      </c>
      <c r="B209" s="36" t="s">
        <v>224</v>
      </c>
      <c r="C209" s="36" t="s">
        <v>225</v>
      </c>
      <c r="D209" s="36" t="s">
        <v>226</v>
      </c>
    </row>
    <row r="210" spans="1:4">
      <c r="A210" s="37" t="s">
        <v>28</v>
      </c>
      <c r="B210" s="38">
        <f>B182-C182</f>
        <v>-6400</v>
      </c>
      <c r="C210" s="38">
        <f>D182-E182</f>
        <v>-40</v>
      </c>
      <c r="D210" s="39">
        <f>F182-G182</f>
        <v>2.6392961876832849E-2</v>
      </c>
    </row>
    <row r="211" spans="1:4">
      <c r="A211" s="37" t="s">
        <v>31</v>
      </c>
      <c r="B211" s="38">
        <f t="shared" ref="B211:B216" si="15">B183-C183</f>
        <v>-1600</v>
      </c>
      <c r="C211" s="38">
        <f t="shared" ref="C211:C216" si="16">D183-E183</f>
        <v>14</v>
      </c>
      <c r="D211" s="39">
        <f t="shared" ref="D211:D216" si="17">F183-G183</f>
        <v>-4.4871794871794865E-2</v>
      </c>
    </row>
    <row r="212" spans="1:4">
      <c r="A212" s="37" t="s">
        <v>35</v>
      </c>
      <c r="B212" s="38">
        <f t="shared" si="15"/>
        <v>-3900</v>
      </c>
      <c r="C212" s="38">
        <f t="shared" si="16"/>
        <v>-220</v>
      </c>
      <c r="D212" s="39">
        <f t="shared" si="17"/>
        <v>1.2500000000000004E-2</v>
      </c>
    </row>
    <row r="213" spans="1:4">
      <c r="A213" s="37" t="s">
        <v>37</v>
      </c>
      <c r="B213" s="38">
        <f t="shared" si="15"/>
        <v>-8200</v>
      </c>
      <c r="C213" s="38">
        <f t="shared" si="16"/>
        <v>31</v>
      </c>
      <c r="D213" s="39">
        <f t="shared" si="17"/>
        <v>-5.1219512195121955E-2</v>
      </c>
    </row>
    <row r="214" spans="1:4">
      <c r="A214" s="37" t="s">
        <v>40</v>
      </c>
      <c r="B214" s="38">
        <f t="shared" si="15"/>
        <v>12700</v>
      </c>
      <c r="C214" s="38">
        <f t="shared" si="16"/>
        <v>35</v>
      </c>
      <c r="D214" s="39">
        <f t="shared" si="17"/>
        <v>-5.5555555555555552E-2</v>
      </c>
    </row>
    <row r="215" spans="1:4">
      <c r="A215" s="37" t="s">
        <v>43</v>
      </c>
      <c r="B215" s="38">
        <f t="shared" si="15"/>
        <v>1100</v>
      </c>
      <c r="C215" s="38">
        <f t="shared" si="16"/>
        <v>19</v>
      </c>
      <c r="D215" s="39">
        <f t="shared" si="17"/>
        <v>-5.36384096024006E-2</v>
      </c>
    </row>
    <row r="216" spans="1:4">
      <c r="A216" s="37" t="s">
        <v>58</v>
      </c>
      <c r="B216" s="38">
        <f t="shared" si="15"/>
        <v>300</v>
      </c>
      <c r="C216" s="38">
        <f t="shared" si="16"/>
        <v>21</v>
      </c>
      <c r="D216" s="39">
        <f t="shared" si="17"/>
        <v>-2.9914529914529912E-2</v>
      </c>
    </row>
    <row r="218" spans="1:4">
      <c r="A218" s="8" t="s">
        <v>227</v>
      </c>
    </row>
    <row r="219" spans="1:4">
      <c r="A219" s="8" t="s">
        <v>228</v>
      </c>
    </row>
    <row r="220" spans="1:4">
      <c r="A220" s="8" t="s">
        <v>229</v>
      </c>
    </row>
    <row r="221" spans="1:4">
      <c r="A221" s="8" t="s">
        <v>230</v>
      </c>
    </row>
  </sheetData>
  <pageMargins left="0.7" right="0.7" top="0.75" bottom="0.75" header="0.3" footer="0.3"/>
  <pageSetup paperSize="9" orientation="landscape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E2D909A-718A-0242-92B3-93C2E13C7FF6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B210:D216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J14" sqref="J14"/>
    </sheetView>
  </sheetViews>
  <sheetFormatPr baseColWidth="10" defaultColWidth="9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47900</v>
      </c>
      <c r="C2">
        <v>64300</v>
      </c>
      <c r="D2">
        <v>57900</v>
      </c>
      <c r="E2">
        <v>30950</v>
      </c>
      <c r="F2">
        <v>68300</v>
      </c>
      <c r="G2">
        <v>49050</v>
      </c>
      <c r="H2">
        <v>111300</v>
      </c>
      <c r="I2">
        <v>86100</v>
      </c>
      <c r="J2">
        <v>80100</v>
      </c>
    </row>
    <row r="3" spans="1:10">
      <c r="A3" t="s">
        <v>11</v>
      </c>
      <c r="B3">
        <v>352</v>
      </c>
      <c r="C3">
        <v>460</v>
      </c>
      <c r="D3">
        <v>301</v>
      </c>
      <c r="E3">
        <v>220</v>
      </c>
      <c r="F3">
        <v>245</v>
      </c>
      <c r="G3">
        <v>195</v>
      </c>
      <c r="H3">
        <v>389</v>
      </c>
      <c r="I3">
        <v>413</v>
      </c>
      <c r="J3">
        <v>273</v>
      </c>
    </row>
    <row r="4" spans="1:10">
      <c r="A4" t="s">
        <v>12</v>
      </c>
      <c r="B4">
        <v>20</v>
      </c>
      <c r="C4">
        <v>19</v>
      </c>
      <c r="D4">
        <v>16</v>
      </c>
      <c r="E4">
        <v>9</v>
      </c>
      <c r="F4">
        <v>17</v>
      </c>
      <c r="G4">
        <v>14</v>
      </c>
      <c r="H4">
        <v>21</v>
      </c>
      <c r="I4">
        <v>21</v>
      </c>
      <c r="J4">
        <v>9</v>
      </c>
    </row>
    <row r="5" spans="1:10">
      <c r="A5" t="s">
        <v>13</v>
      </c>
      <c r="B5">
        <v>164000</v>
      </c>
      <c r="C5">
        <v>155800</v>
      </c>
      <c r="D5">
        <v>131200</v>
      </c>
      <c r="E5">
        <v>73800</v>
      </c>
      <c r="F5">
        <v>139400</v>
      </c>
      <c r="G5">
        <v>114800</v>
      </c>
      <c r="H5">
        <v>172200</v>
      </c>
      <c r="I5">
        <v>172200</v>
      </c>
      <c r="J5">
        <v>73800</v>
      </c>
    </row>
    <row r="6" spans="1:10">
      <c r="A6" t="s">
        <v>14</v>
      </c>
      <c r="B6">
        <f>B5/B4</f>
        <v>8200</v>
      </c>
    </row>
    <row r="7" spans="1:10">
      <c r="A7" t="s">
        <v>15</v>
      </c>
    </row>
    <row r="8" spans="1:10">
      <c r="A8" t="s">
        <v>16</v>
      </c>
    </row>
    <row r="9" spans="1:10">
      <c r="A9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"/>
  <sheetViews>
    <sheetView topLeftCell="A2" workbookViewId="0">
      <selection activeCell="I32" sqref="I32"/>
    </sheetView>
  </sheetViews>
  <sheetFormatPr baseColWidth="10" defaultColWidth="9" defaultRowHeight="15"/>
  <cols>
    <col min="2" max="2" width="10.83203125" style="1" customWidth="1"/>
    <col min="3" max="3" width="11" style="3" bestFit="1" customWidth="1"/>
    <col min="4" max="5" width="10.83203125" customWidth="1"/>
    <col min="7" max="7" width="10.83203125" customWidth="1"/>
    <col min="9" max="9" width="14.83203125" customWidth="1"/>
    <col min="10" max="10" width="10.83203125" customWidth="1"/>
    <col min="11" max="11" width="18.1640625" customWidth="1"/>
    <col min="12" max="12" width="12.6640625" customWidth="1"/>
  </cols>
  <sheetData>
    <row r="1" spans="1:12">
      <c r="A1" t="s">
        <v>18</v>
      </c>
      <c r="B1" s="1" t="s">
        <v>19</v>
      </c>
      <c r="C1" s="3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s="7" t="s">
        <v>26</v>
      </c>
      <c r="J1" t="s">
        <v>12</v>
      </c>
      <c r="K1" s="19" t="s">
        <v>205</v>
      </c>
      <c r="L1" s="19" t="s">
        <v>206</v>
      </c>
    </row>
    <row r="2" spans="1:12">
      <c r="A2" t="s">
        <v>27</v>
      </c>
      <c r="B2" s="1">
        <v>44010</v>
      </c>
      <c r="C2" s="3">
        <v>0.41666666666666702</v>
      </c>
      <c r="D2" t="s">
        <v>28</v>
      </c>
      <c r="E2">
        <v>400</v>
      </c>
      <c r="F2" t="s">
        <v>29</v>
      </c>
      <c r="G2" t="s">
        <v>30</v>
      </c>
      <c r="H2">
        <v>308</v>
      </c>
      <c r="I2">
        <v>12</v>
      </c>
      <c r="J2">
        <v>1</v>
      </c>
      <c r="K2" s="20">
        <f>DATEDIF(B2,MAX($B$2:$B$205),"d")</f>
        <v>62</v>
      </c>
      <c r="L2" s="20">
        <f>INT(K2/7)+1</f>
        <v>9</v>
      </c>
    </row>
    <row r="3" spans="1:12">
      <c r="A3" t="s">
        <v>27</v>
      </c>
      <c r="B3" s="1">
        <v>44010</v>
      </c>
      <c r="C3" s="3">
        <v>0.48611111111111099</v>
      </c>
      <c r="D3" t="s">
        <v>31</v>
      </c>
      <c r="E3">
        <v>1500</v>
      </c>
      <c r="F3" t="s">
        <v>32</v>
      </c>
      <c r="G3" t="s">
        <v>33</v>
      </c>
      <c r="H3">
        <v>890</v>
      </c>
      <c r="I3">
        <v>2</v>
      </c>
      <c r="J3">
        <v>0</v>
      </c>
      <c r="K3" s="20">
        <f t="shared" ref="K3:K66" si="0">DATEDIF(B3,MAX($B$2:$B$205),"d")</f>
        <v>62</v>
      </c>
      <c r="L3" s="20">
        <f t="shared" ref="L3:L66" si="1">INT(K3/7)+1</f>
        <v>9</v>
      </c>
    </row>
    <row r="4" spans="1:12">
      <c r="A4" t="s">
        <v>27</v>
      </c>
      <c r="B4" s="1">
        <v>44010</v>
      </c>
      <c r="C4" s="3">
        <v>0.375</v>
      </c>
      <c r="D4" t="s">
        <v>31</v>
      </c>
      <c r="E4">
        <v>1500</v>
      </c>
      <c r="F4" t="s">
        <v>29</v>
      </c>
      <c r="G4" t="s">
        <v>34</v>
      </c>
      <c r="H4">
        <v>1602</v>
      </c>
      <c r="I4">
        <v>17</v>
      </c>
      <c r="J4">
        <v>0</v>
      </c>
      <c r="K4" s="20">
        <f t="shared" si="0"/>
        <v>62</v>
      </c>
      <c r="L4" s="20">
        <f t="shared" si="1"/>
        <v>9</v>
      </c>
    </row>
    <row r="5" spans="1:12">
      <c r="A5" t="s">
        <v>27</v>
      </c>
      <c r="B5" s="1">
        <v>44010</v>
      </c>
      <c r="C5" s="3">
        <v>0.38680555555555601</v>
      </c>
      <c r="D5" t="s">
        <v>35</v>
      </c>
      <c r="E5">
        <v>1000</v>
      </c>
      <c r="F5" t="s">
        <v>32</v>
      </c>
      <c r="G5" t="s">
        <v>36</v>
      </c>
      <c r="H5">
        <v>832</v>
      </c>
      <c r="I5">
        <v>21</v>
      </c>
      <c r="J5">
        <v>1</v>
      </c>
      <c r="K5" s="20">
        <f t="shared" si="0"/>
        <v>62</v>
      </c>
      <c r="L5" s="20">
        <f t="shared" si="1"/>
        <v>9</v>
      </c>
    </row>
    <row r="6" spans="1:12">
      <c r="A6" t="s">
        <v>27</v>
      </c>
      <c r="B6" s="1">
        <v>44010</v>
      </c>
      <c r="C6" s="3">
        <v>0.36111111111111099</v>
      </c>
      <c r="D6" t="s">
        <v>37</v>
      </c>
      <c r="E6">
        <v>2800</v>
      </c>
      <c r="F6" t="s">
        <v>32</v>
      </c>
      <c r="G6" t="s">
        <v>38</v>
      </c>
      <c r="H6">
        <v>1480</v>
      </c>
      <c r="I6">
        <v>7</v>
      </c>
      <c r="J6">
        <v>0</v>
      </c>
      <c r="K6" s="20">
        <f t="shared" si="0"/>
        <v>62</v>
      </c>
      <c r="L6" s="20">
        <f t="shared" si="1"/>
        <v>9</v>
      </c>
    </row>
    <row r="7" spans="1:12">
      <c r="A7" t="s">
        <v>27</v>
      </c>
      <c r="B7" s="1">
        <v>44011</v>
      </c>
      <c r="C7" s="3" t="s">
        <v>39</v>
      </c>
      <c r="D7" t="s">
        <v>40</v>
      </c>
      <c r="E7">
        <v>900</v>
      </c>
      <c r="F7" t="s">
        <v>41</v>
      </c>
      <c r="G7" t="s">
        <v>30</v>
      </c>
      <c r="H7">
        <v>976</v>
      </c>
      <c r="I7">
        <v>14</v>
      </c>
      <c r="J7">
        <v>0</v>
      </c>
      <c r="K7" s="20">
        <f t="shared" si="0"/>
        <v>61</v>
      </c>
      <c r="L7" s="20">
        <f t="shared" si="1"/>
        <v>9</v>
      </c>
    </row>
    <row r="8" spans="1:12">
      <c r="A8" t="s">
        <v>27</v>
      </c>
      <c r="B8" s="1">
        <v>44011</v>
      </c>
      <c r="C8" s="3">
        <v>0.5</v>
      </c>
      <c r="D8" t="s">
        <v>40</v>
      </c>
      <c r="E8">
        <v>1000</v>
      </c>
      <c r="F8" t="s">
        <v>42</v>
      </c>
      <c r="G8" t="s">
        <v>33</v>
      </c>
      <c r="H8">
        <v>801</v>
      </c>
      <c r="I8">
        <v>12</v>
      </c>
      <c r="J8">
        <v>0</v>
      </c>
      <c r="K8" s="20">
        <f t="shared" si="0"/>
        <v>61</v>
      </c>
      <c r="L8" s="20">
        <f t="shared" si="1"/>
        <v>9</v>
      </c>
    </row>
    <row r="9" spans="1:12">
      <c r="A9" t="s">
        <v>27</v>
      </c>
      <c r="B9" s="1">
        <v>44011</v>
      </c>
      <c r="C9" s="3">
        <v>0.50694444444444398</v>
      </c>
      <c r="D9" t="s">
        <v>43</v>
      </c>
      <c r="E9">
        <v>1300</v>
      </c>
      <c r="F9" t="s">
        <v>32</v>
      </c>
      <c r="G9" t="s">
        <v>38</v>
      </c>
      <c r="H9">
        <v>637</v>
      </c>
      <c r="I9">
        <v>16</v>
      </c>
      <c r="J9">
        <v>2</v>
      </c>
      <c r="K9" s="20">
        <f t="shared" si="0"/>
        <v>61</v>
      </c>
      <c r="L9" s="20">
        <f t="shared" si="1"/>
        <v>9</v>
      </c>
    </row>
    <row r="10" spans="1:12">
      <c r="A10" t="s">
        <v>27</v>
      </c>
      <c r="B10" s="1">
        <v>44012</v>
      </c>
      <c r="C10" s="3" t="s">
        <v>44</v>
      </c>
      <c r="D10" t="s">
        <v>37</v>
      </c>
      <c r="E10">
        <v>900</v>
      </c>
      <c r="F10" t="s">
        <v>45</v>
      </c>
      <c r="G10" t="s">
        <v>46</v>
      </c>
      <c r="H10">
        <v>1209</v>
      </c>
      <c r="I10">
        <v>30</v>
      </c>
      <c r="J10">
        <v>1</v>
      </c>
      <c r="K10" s="20">
        <f t="shared" si="0"/>
        <v>60</v>
      </c>
      <c r="L10" s="20">
        <f t="shared" si="1"/>
        <v>9</v>
      </c>
    </row>
    <row r="11" spans="1:12">
      <c r="A11" t="s">
        <v>27</v>
      </c>
      <c r="B11" s="1">
        <v>44012</v>
      </c>
      <c r="C11" s="3" t="s">
        <v>47</v>
      </c>
      <c r="D11" t="s">
        <v>37</v>
      </c>
      <c r="E11">
        <v>800</v>
      </c>
      <c r="F11" t="s">
        <v>29</v>
      </c>
      <c r="G11" t="s">
        <v>48</v>
      </c>
      <c r="H11">
        <v>870</v>
      </c>
      <c r="I11">
        <v>15</v>
      </c>
      <c r="J11">
        <v>2</v>
      </c>
      <c r="K11" s="20">
        <f t="shared" si="0"/>
        <v>60</v>
      </c>
      <c r="L11" s="20">
        <f t="shared" si="1"/>
        <v>9</v>
      </c>
    </row>
    <row r="12" spans="1:12">
      <c r="A12" t="s">
        <v>27</v>
      </c>
      <c r="B12" s="1">
        <v>44012</v>
      </c>
      <c r="C12" s="3">
        <v>0.51597222222222205</v>
      </c>
      <c r="D12" t="s">
        <v>28</v>
      </c>
      <c r="E12">
        <v>1400</v>
      </c>
      <c r="F12" t="s">
        <v>49</v>
      </c>
      <c r="G12" t="s">
        <v>50</v>
      </c>
      <c r="H12">
        <v>949</v>
      </c>
      <c r="I12">
        <v>7</v>
      </c>
      <c r="J12">
        <v>1</v>
      </c>
      <c r="K12" s="20">
        <f t="shared" si="0"/>
        <v>60</v>
      </c>
      <c r="L12" s="20">
        <f t="shared" si="1"/>
        <v>9</v>
      </c>
    </row>
    <row r="13" spans="1:12">
      <c r="A13" t="s">
        <v>27</v>
      </c>
      <c r="B13" s="1">
        <v>44012</v>
      </c>
      <c r="C13" s="3">
        <v>0.51041666666666696</v>
      </c>
      <c r="D13" t="s">
        <v>51</v>
      </c>
      <c r="E13">
        <v>8500</v>
      </c>
      <c r="F13" t="s">
        <v>52</v>
      </c>
      <c r="G13" t="s">
        <v>33</v>
      </c>
      <c r="H13">
        <v>7268</v>
      </c>
      <c r="I13">
        <v>25</v>
      </c>
      <c r="J13">
        <v>0</v>
      </c>
      <c r="K13" s="20">
        <f t="shared" si="0"/>
        <v>60</v>
      </c>
      <c r="L13" s="20">
        <f t="shared" si="1"/>
        <v>9</v>
      </c>
    </row>
    <row r="14" spans="1:12">
      <c r="A14" t="s">
        <v>53</v>
      </c>
      <c r="B14" s="1">
        <v>44013</v>
      </c>
      <c r="C14" s="3" t="s">
        <v>54</v>
      </c>
      <c r="D14" t="s">
        <v>28</v>
      </c>
      <c r="E14">
        <v>5000</v>
      </c>
      <c r="F14" t="s">
        <v>29</v>
      </c>
      <c r="G14" t="s">
        <v>55</v>
      </c>
      <c r="H14">
        <v>5286</v>
      </c>
      <c r="I14">
        <v>20</v>
      </c>
      <c r="J14">
        <v>1</v>
      </c>
      <c r="K14" s="20">
        <f t="shared" si="0"/>
        <v>59</v>
      </c>
      <c r="L14" s="20">
        <f t="shared" si="1"/>
        <v>9</v>
      </c>
    </row>
    <row r="15" spans="1:12">
      <c r="A15" t="s">
        <v>53</v>
      </c>
      <c r="B15" s="1">
        <v>44013</v>
      </c>
      <c r="C15" s="3">
        <v>0.53125</v>
      </c>
      <c r="D15" t="s">
        <v>43</v>
      </c>
      <c r="E15">
        <v>1000</v>
      </c>
      <c r="F15" t="s">
        <v>56</v>
      </c>
      <c r="G15" t="s">
        <v>38</v>
      </c>
      <c r="H15">
        <v>726</v>
      </c>
      <c r="I15">
        <v>8</v>
      </c>
      <c r="J15">
        <v>1</v>
      </c>
      <c r="K15" s="20">
        <f t="shared" si="0"/>
        <v>59</v>
      </c>
      <c r="L15" s="20">
        <f t="shared" si="1"/>
        <v>9</v>
      </c>
    </row>
    <row r="16" spans="1:12">
      <c r="A16" t="s">
        <v>53</v>
      </c>
      <c r="B16" s="1">
        <v>44013</v>
      </c>
      <c r="C16" s="3">
        <v>0.41666666666666702</v>
      </c>
      <c r="D16" t="s">
        <v>35</v>
      </c>
      <c r="E16">
        <v>1800</v>
      </c>
      <c r="F16" t="s">
        <v>41</v>
      </c>
      <c r="G16" t="s">
        <v>57</v>
      </c>
      <c r="H16">
        <v>554</v>
      </c>
      <c r="I16">
        <v>5</v>
      </c>
      <c r="J16">
        <v>0</v>
      </c>
      <c r="K16" s="20">
        <f t="shared" si="0"/>
        <v>59</v>
      </c>
      <c r="L16" s="20">
        <f t="shared" si="1"/>
        <v>9</v>
      </c>
    </row>
    <row r="17" spans="1:12">
      <c r="A17" t="s">
        <v>53</v>
      </c>
      <c r="B17" s="1">
        <v>44013</v>
      </c>
      <c r="C17" s="3">
        <v>0.41666666666666702</v>
      </c>
      <c r="D17" t="s">
        <v>58</v>
      </c>
      <c r="E17">
        <v>1500</v>
      </c>
      <c r="F17" t="s">
        <v>42</v>
      </c>
      <c r="G17" t="s">
        <v>59</v>
      </c>
      <c r="H17">
        <v>1167</v>
      </c>
      <c r="I17">
        <v>14</v>
      </c>
      <c r="J17">
        <v>2</v>
      </c>
      <c r="K17" s="20">
        <f t="shared" si="0"/>
        <v>59</v>
      </c>
      <c r="L17" s="20">
        <f t="shared" si="1"/>
        <v>9</v>
      </c>
    </row>
    <row r="18" spans="1:12">
      <c r="A18" t="s">
        <v>53</v>
      </c>
      <c r="B18" s="1">
        <v>44014</v>
      </c>
      <c r="C18" s="3">
        <v>0.36111111111111099</v>
      </c>
      <c r="D18" t="s">
        <v>28</v>
      </c>
      <c r="E18">
        <v>600</v>
      </c>
      <c r="F18" t="s">
        <v>29</v>
      </c>
      <c r="G18" t="s">
        <v>60</v>
      </c>
      <c r="H18">
        <v>476</v>
      </c>
      <c r="I18">
        <v>10</v>
      </c>
      <c r="J18">
        <v>2</v>
      </c>
      <c r="K18" s="20">
        <f t="shared" si="0"/>
        <v>58</v>
      </c>
      <c r="L18" s="20">
        <f t="shared" si="1"/>
        <v>9</v>
      </c>
    </row>
    <row r="19" spans="1:12">
      <c r="A19" t="s">
        <v>53</v>
      </c>
      <c r="B19" s="1">
        <v>44014</v>
      </c>
      <c r="C19" s="3" t="s">
        <v>61</v>
      </c>
      <c r="D19" t="s">
        <v>28</v>
      </c>
      <c r="E19">
        <v>800</v>
      </c>
      <c r="F19" t="s">
        <v>29</v>
      </c>
      <c r="G19" t="s">
        <v>38</v>
      </c>
      <c r="H19">
        <v>448</v>
      </c>
      <c r="I19">
        <v>12</v>
      </c>
      <c r="J19">
        <v>1</v>
      </c>
      <c r="K19" s="20">
        <f t="shared" si="0"/>
        <v>58</v>
      </c>
      <c r="L19" s="20">
        <f t="shared" si="1"/>
        <v>9</v>
      </c>
    </row>
    <row r="20" spans="1:12">
      <c r="A20" t="s">
        <v>53</v>
      </c>
      <c r="B20" s="1">
        <v>44015</v>
      </c>
      <c r="C20" s="3">
        <v>0.48958333333333298</v>
      </c>
      <c r="D20" t="s">
        <v>31</v>
      </c>
      <c r="E20">
        <v>4600</v>
      </c>
      <c r="F20" t="s">
        <v>29</v>
      </c>
      <c r="G20" t="s">
        <v>62</v>
      </c>
      <c r="H20">
        <v>1226</v>
      </c>
      <c r="I20">
        <v>7</v>
      </c>
      <c r="J20">
        <v>1</v>
      </c>
      <c r="K20" s="20">
        <f t="shared" si="0"/>
        <v>57</v>
      </c>
      <c r="L20" s="20">
        <f t="shared" si="1"/>
        <v>9</v>
      </c>
    </row>
    <row r="21" spans="1:12">
      <c r="A21" t="s">
        <v>53</v>
      </c>
      <c r="B21" s="1">
        <v>44015</v>
      </c>
      <c r="C21" s="3">
        <v>0.34027777777777801</v>
      </c>
      <c r="D21" t="s">
        <v>43</v>
      </c>
      <c r="E21">
        <v>1800</v>
      </c>
      <c r="F21" t="s">
        <v>41</v>
      </c>
      <c r="G21" t="s">
        <v>63</v>
      </c>
      <c r="H21">
        <v>1394</v>
      </c>
      <c r="I21">
        <v>18</v>
      </c>
      <c r="J21">
        <v>1</v>
      </c>
      <c r="K21" s="20">
        <f t="shared" si="0"/>
        <v>57</v>
      </c>
      <c r="L21" s="20">
        <f t="shared" si="1"/>
        <v>9</v>
      </c>
    </row>
    <row r="22" spans="1:12">
      <c r="A22" t="s">
        <v>53</v>
      </c>
      <c r="B22" s="1">
        <v>44015</v>
      </c>
      <c r="C22" s="3">
        <v>0.40833333333333299</v>
      </c>
      <c r="D22" t="s">
        <v>37</v>
      </c>
      <c r="E22">
        <v>1200</v>
      </c>
      <c r="F22" t="s">
        <v>64</v>
      </c>
      <c r="G22" t="s">
        <v>65</v>
      </c>
      <c r="H22">
        <v>898</v>
      </c>
      <c r="I22">
        <v>8</v>
      </c>
      <c r="J22">
        <v>0</v>
      </c>
      <c r="K22" s="20">
        <f t="shared" si="0"/>
        <v>57</v>
      </c>
      <c r="L22" s="20">
        <f t="shared" si="1"/>
        <v>9</v>
      </c>
    </row>
    <row r="23" spans="1:12">
      <c r="A23" t="s">
        <v>53</v>
      </c>
      <c r="B23" s="1">
        <v>44015</v>
      </c>
      <c r="C23" s="3">
        <v>0.52083333333333304</v>
      </c>
      <c r="D23" t="s">
        <v>58</v>
      </c>
      <c r="E23">
        <v>1000</v>
      </c>
      <c r="F23" t="s">
        <v>41</v>
      </c>
      <c r="G23" t="s">
        <v>46</v>
      </c>
      <c r="H23">
        <v>1261</v>
      </c>
      <c r="I23">
        <v>15</v>
      </c>
      <c r="J23">
        <v>2</v>
      </c>
      <c r="K23" s="20">
        <f t="shared" si="0"/>
        <v>57</v>
      </c>
      <c r="L23" s="20">
        <f t="shared" si="1"/>
        <v>9</v>
      </c>
    </row>
    <row r="24" spans="1:12">
      <c r="A24" t="s">
        <v>53</v>
      </c>
      <c r="B24" s="1">
        <v>44015</v>
      </c>
      <c r="C24" s="3">
        <v>0.5</v>
      </c>
      <c r="D24" t="s">
        <v>31</v>
      </c>
      <c r="E24">
        <v>1200</v>
      </c>
      <c r="F24" t="s">
        <v>41</v>
      </c>
      <c r="G24" t="s">
        <v>66</v>
      </c>
      <c r="H24">
        <v>1372</v>
      </c>
      <c r="I24">
        <v>35</v>
      </c>
      <c r="J24">
        <v>0</v>
      </c>
      <c r="K24" s="20">
        <f t="shared" si="0"/>
        <v>57</v>
      </c>
      <c r="L24" s="20">
        <f t="shared" si="1"/>
        <v>9</v>
      </c>
    </row>
    <row r="25" spans="1:12">
      <c r="A25" t="s">
        <v>53</v>
      </c>
      <c r="B25" s="1">
        <v>44015</v>
      </c>
      <c r="C25" s="3">
        <v>0.35416666666666702</v>
      </c>
      <c r="D25" t="s">
        <v>43</v>
      </c>
      <c r="E25">
        <v>1200</v>
      </c>
      <c r="F25" t="s">
        <v>67</v>
      </c>
      <c r="G25" t="s">
        <v>55</v>
      </c>
      <c r="H25">
        <v>1188</v>
      </c>
      <c r="I25">
        <v>12</v>
      </c>
      <c r="J25">
        <v>1</v>
      </c>
      <c r="K25" s="20">
        <f t="shared" si="0"/>
        <v>57</v>
      </c>
      <c r="L25" s="20">
        <f t="shared" si="1"/>
        <v>9</v>
      </c>
    </row>
    <row r="26" spans="1:12">
      <c r="A26" t="s">
        <v>53</v>
      </c>
      <c r="B26" s="1">
        <v>44015</v>
      </c>
      <c r="C26" s="3">
        <v>0.5</v>
      </c>
      <c r="D26" t="s">
        <v>37</v>
      </c>
      <c r="E26">
        <v>4200</v>
      </c>
      <c r="F26" t="s">
        <v>41</v>
      </c>
      <c r="G26" t="s">
        <v>68</v>
      </c>
      <c r="H26">
        <v>2708</v>
      </c>
      <c r="I26">
        <v>10</v>
      </c>
      <c r="J26">
        <v>0</v>
      </c>
      <c r="K26" s="20">
        <f t="shared" si="0"/>
        <v>57</v>
      </c>
      <c r="L26" s="20">
        <f t="shared" si="1"/>
        <v>9</v>
      </c>
    </row>
    <row r="27" spans="1:12">
      <c r="A27" t="s">
        <v>53</v>
      </c>
      <c r="B27" s="1">
        <v>44017</v>
      </c>
      <c r="C27" s="3">
        <v>0.42847222222222198</v>
      </c>
      <c r="D27" t="s">
        <v>35</v>
      </c>
      <c r="E27">
        <v>1000</v>
      </c>
      <c r="F27" t="s">
        <v>69</v>
      </c>
      <c r="G27" t="s">
        <v>38</v>
      </c>
      <c r="H27">
        <v>954</v>
      </c>
      <c r="I27">
        <v>30</v>
      </c>
      <c r="J27">
        <v>0</v>
      </c>
      <c r="K27" s="20">
        <f t="shared" si="0"/>
        <v>55</v>
      </c>
      <c r="L27" s="20">
        <f t="shared" si="1"/>
        <v>8</v>
      </c>
    </row>
    <row r="28" spans="1:12">
      <c r="A28" t="s">
        <v>53</v>
      </c>
      <c r="B28" s="1">
        <v>44018</v>
      </c>
      <c r="C28" s="3">
        <v>0.41666666666666702</v>
      </c>
      <c r="D28" t="s">
        <v>28</v>
      </c>
      <c r="E28">
        <v>400</v>
      </c>
      <c r="F28" t="s">
        <v>70</v>
      </c>
      <c r="G28" t="s">
        <v>57</v>
      </c>
      <c r="H28">
        <v>283</v>
      </c>
      <c r="I28">
        <v>10</v>
      </c>
      <c r="J28">
        <v>0</v>
      </c>
      <c r="K28" s="20">
        <f t="shared" si="0"/>
        <v>54</v>
      </c>
      <c r="L28" s="20">
        <f t="shared" si="1"/>
        <v>8</v>
      </c>
    </row>
    <row r="29" spans="1:12">
      <c r="A29" t="s">
        <v>53</v>
      </c>
      <c r="B29" s="1">
        <v>44018</v>
      </c>
      <c r="C29" s="3">
        <v>0.61458333333333304</v>
      </c>
      <c r="D29" t="s">
        <v>58</v>
      </c>
      <c r="E29">
        <v>1200</v>
      </c>
      <c r="F29" t="s">
        <v>56</v>
      </c>
      <c r="G29" t="s">
        <v>71</v>
      </c>
      <c r="H29">
        <v>787</v>
      </c>
      <c r="I29">
        <v>8</v>
      </c>
      <c r="J29">
        <v>1</v>
      </c>
      <c r="K29" s="20">
        <f t="shared" si="0"/>
        <v>54</v>
      </c>
      <c r="L29" s="20">
        <f t="shared" si="1"/>
        <v>8</v>
      </c>
    </row>
    <row r="30" spans="1:12">
      <c r="A30" t="s">
        <v>53</v>
      </c>
      <c r="B30" s="1">
        <v>44018</v>
      </c>
      <c r="C30" s="3">
        <v>0.34027777777777801</v>
      </c>
      <c r="D30" t="s">
        <v>28</v>
      </c>
      <c r="E30">
        <v>1300</v>
      </c>
      <c r="F30" t="s">
        <v>70</v>
      </c>
      <c r="G30" t="s">
        <v>59</v>
      </c>
      <c r="H30">
        <v>785</v>
      </c>
      <c r="I30">
        <v>16</v>
      </c>
      <c r="J30">
        <v>1</v>
      </c>
      <c r="K30" s="20">
        <f t="shared" si="0"/>
        <v>54</v>
      </c>
      <c r="L30" s="20">
        <f t="shared" si="1"/>
        <v>8</v>
      </c>
    </row>
    <row r="31" spans="1:12">
      <c r="A31" t="s">
        <v>53</v>
      </c>
      <c r="B31" s="1">
        <v>44018</v>
      </c>
      <c r="C31" s="3">
        <v>0.375</v>
      </c>
      <c r="D31" t="s">
        <v>31</v>
      </c>
      <c r="E31">
        <v>3500</v>
      </c>
      <c r="F31" t="s">
        <v>72</v>
      </c>
      <c r="G31" t="s">
        <v>60</v>
      </c>
      <c r="H31">
        <v>2346</v>
      </c>
      <c r="I31">
        <v>25</v>
      </c>
      <c r="J31">
        <v>2</v>
      </c>
      <c r="K31" s="20">
        <f t="shared" si="0"/>
        <v>54</v>
      </c>
      <c r="L31" s="20">
        <f t="shared" si="1"/>
        <v>8</v>
      </c>
    </row>
    <row r="32" spans="1:12">
      <c r="A32" t="s">
        <v>53</v>
      </c>
      <c r="B32" s="1">
        <v>44019</v>
      </c>
      <c r="C32" s="3">
        <v>0.35416666666666702</v>
      </c>
      <c r="D32" t="s">
        <v>28</v>
      </c>
      <c r="E32">
        <v>800</v>
      </c>
      <c r="F32" t="s">
        <v>41</v>
      </c>
      <c r="G32" t="s">
        <v>55</v>
      </c>
      <c r="H32">
        <v>755</v>
      </c>
      <c r="I32">
        <v>5</v>
      </c>
      <c r="J32">
        <v>1</v>
      </c>
      <c r="K32" s="20">
        <f t="shared" si="0"/>
        <v>53</v>
      </c>
      <c r="L32" s="20">
        <f t="shared" si="1"/>
        <v>8</v>
      </c>
    </row>
    <row r="33" spans="1:12">
      <c r="A33" t="s">
        <v>53</v>
      </c>
      <c r="B33" s="1">
        <v>44019</v>
      </c>
      <c r="C33" s="3">
        <v>0.51597222222222205</v>
      </c>
      <c r="D33" t="s">
        <v>51</v>
      </c>
      <c r="E33">
        <v>1400</v>
      </c>
      <c r="F33" t="s">
        <v>49</v>
      </c>
      <c r="G33" t="s">
        <v>73</v>
      </c>
      <c r="H33">
        <v>839</v>
      </c>
      <c r="I33">
        <v>3</v>
      </c>
      <c r="J33">
        <v>1</v>
      </c>
      <c r="K33" s="20">
        <f t="shared" si="0"/>
        <v>53</v>
      </c>
      <c r="L33" s="20">
        <f t="shared" si="1"/>
        <v>8</v>
      </c>
    </row>
    <row r="34" spans="1:12">
      <c r="A34" t="s">
        <v>53</v>
      </c>
      <c r="B34" s="1">
        <v>44019</v>
      </c>
      <c r="C34" s="3">
        <v>9.3000000000000007</v>
      </c>
      <c r="D34" t="s">
        <v>58</v>
      </c>
      <c r="E34">
        <v>7500</v>
      </c>
      <c r="F34" t="s">
        <v>74</v>
      </c>
      <c r="G34" t="s">
        <v>33</v>
      </c>
      <c r="H34">
        <v>2763</v>
      </c>
      <c r="I34">
        <v>45</v>
      </c>
      <c r="J34">
        <v>0</v>
      </c>
      <c r="K34" s="20">
        <f t="shared" si="0"/>
        <v>53</v>
      </c>
      <c r="L34" s="20">
        <f t="shared" si="1"/>
        <v>8</v>
      </c>
    </row>
    <row r="35" spans="1:12">
      <c r="A35" t="s">
        <v>53</v>
      </c>
      <c r="B35" s="1">
        <v>44019</v>
      </c>
      <c r="C35" s="3">
        <v>0.41666666666666702</v>
      </c>
      <c r="D35" t="s">
        <v>37</v>
      </c>
      <c r="E35">
        <v>900</v>
      </c>
      <c r="F35" t="s">
        <v>41</v>
      </c>
      <c r="G35" t="s">
        <v>75</v>
      </c>
      <c r="H35">
        <v>460</v>
      </c>
      <c r="I35">
        <v>7</v>
      </c>
      <c r="J35">
        <v>0</v>
      </c>
      <c r="K35" s="20">
        <f t="shared" si="0"/>
        <v>53</v>
      </c>
      <c r="L35" s="20">
        <f t="shared" si="1"/>
        <v>8</v>
      </c>
    </row>
    <row r="36" spans="1:12">
      <c r="A36" t="s">
        <v>53</v>
      </c>
      <c r="B36" s="1">
        <v>44020</v>
      </c>
      <c r="C36" s="3">
        <v>0.41666666666666702</v>
      </c>
      <c r="D36" t="s">
        <v>37</v>
      </c>
      <c r="E36">
        <v>5000</v>
      </c>
      <c r="F36" t="s">
        <v>69</v>
      </c>
      <c r="G36" t="s">
        <v>55</v>
      </c>
      <c r="H36">
        <v>4539</v>
      </c>
      <c r="I36">
        <v>34</v>
      </c>
      <c r="J36">
        <v>1</v>
      </c>
      <c r="K36" s="20">
        <f t="shared" si="0"/>
        <v>52</v>
      </c>
      <c r="L36" s="20">
        <f t="shared" si="1"/>
        <v>8</v>
      </c>
    </row>
    <row r="37" spans="1:12">
      <c r="A37" t="s">
        <v>53</v>
      </c>
      <c r="B37" s="1">
        <v>44020</v>
      </c>
      <c r="C37" s="3" t="s">
        <v>76</v>
      </c>
      <c r="D37" t="s">
        <v>35</v>
      </c>
      <c r="E37">
        <v>900</v>
      </c>
      <c r="F37" t="s">
        <v>74</v>
      </c>
      <c r="G37" t="s">
        <v>46</v>
      </c>
      <c r="H37">
        <v>795</v>
      </c>
      <c r="I37">
        <v>12</v>
      </c>
      <c r="J37">
        <v>1</v>
      </c>
      <c r="K37" s="20">
        <f t="shared" si="0"/>
        <v>52</v>
      </c>
      <c r="L37" s="20">
        <f t="shared" si="1"/>
        <v>8</v>
      </c>
    </row>
    <row r="38" spans="1:12">
      <c r="A38" t="s">
        <v>53</v>
      </c>
      <c r="B38" s="1">
        <v>44020</v>
      </c>
      <c r="C38" s="3">
        <v>0.5</v>
      </c>
      <c r="D38" t="s">
        <v>51</v>
      </c>
      <c r="E38">
        <v>4600</v>
      </c>
      <c r="F38" t="s">
        <v>29</v>
      </c>
      <c r="G38" t="s">
        <v>77</v>
      </c>
      <c r="H38">
        <v>1699</v>
      </c>
      <c r="I38">
        <v>10</v>
      </c>
      <c r="J38">
        <v>0</v>
      </c>
      <c r="K38" s="20">
        <f t="shared" si="0"/>
        <v>52</v>
      </c>
      <c r="L38" s="20">
        <f t="shared" si="1"/>
        <v>8</v>
      </c>
    </row>
    <row r="39" spans="1:12">
      <c r="A39" t="s">
        <v>53</v>
      </c>
      <c r="B39" s="1">
        <v>44020</v>
      </c>
      <c r="C39" s="3">
        <v>0.375</v>
      </c>
      <c r="D39" t="s">
        <v>43</v>
      </c>
      <c r="E39">
        <v>4000</v>
      </c>
      <c r="F39" t="s">
        <v>29</v>
      </c>
      <c r="G39" t="s">
        <v>38</v>
      </c>
      <c r="H39">
        <v>2584</v>
      </c>
      <c r="I39">
        <v>19</v>
      </c>
      <c r="J39">
        <v>2</v>
      </c>
      <c r="K39" s="20">
        <f t="shared" si="0"/>
        <v>52</v>
      </c>
      <c r="L39" s="20">
        <f t="shared" si="1"/>
        <v>8</v>
      </c>
    </row>
    <row r="40" spans="1:12">
      <c r="A40" t="s">
        <v>53</v>
      </c>
      <c r="B40" s="1">
        <v>44021</v>
      </c>
      <c r="C40" s="3" t="s">
        <v>78</v>
      </c>
      <c r="D40" t="s">
        <v>43</v>
      </c>
      <c r="E40">
        <v>5000</v>
      </c>
      <c r="F40" t="s">
        <v>70</v>
      </c>
      <c r="G40" t="s">
        <v>55</v>
      </c>
      <c r="H40">
        <v>2869</v>
      </c>
      <c r="I40">
        <v>47</v>
      </c>
      <c r="J40">
        <v>0</v>
      </c>
      <c r="K40" s="20">
        <f t="shared" si="0"/>
        <v>51</v>
      </c>
      <c r="L40" s="20">
        <f t="shared" si="1"/>
        <v>8</v>
      </c>
    </row>
    <row r="41" spans="1:12">
      <c r="A41" t="s">
        <v>53</v>
      </c>
      <c r="B41" s="1">
        <v>44021</v>
      </c>
      <c r="C41" s="3">
        <v>0.5</v>
      </c>
      <c r="D41" t="s">
        <v>28</v>
      </c>
      <c r="E41">
        <v>1000</v>
      </c>
      <c r="F41" t="s">
        <v>45</v>
      </c>
      <c r="G41" t="s">
        <v>65</v>
      </c>
      <c r="H41">
        <v>1235</v>
      </c>
      <c r="I41">
        <v>40</v>
      </c>
      <c r="J41">
        <v>2</v>
      </c>
      <c r="K41" s="20">
        <f t="shared" si="0"/>
        <v>51</v>
      </c>
      <c r="L41" s="20">
        <f t="shared" si="1"/>
        <v>8</v>
      </c>
    </row>
    <row r="42" spans="1:12">
      <c r="A42" t="s">
        <v>53</v>
      </c>
      <c r="B42" s="1">
        <v>44021</v>
      </c>
      <c r="C42" s="3" t="s">
        <v>79</v>
      </c>
      <c r="D42" t="s">
        <v>58</v>
      </c>
      <c r="E42">
        <v>900</v>
      </c>
      <c r="F42" t="s">
        <v>80</v>
      </c>
      <c r="G42" t="s">
        <v>71</v>
      </c>
      <c r="H42">
        <v>664</v>
      </c>
      <c r="I42">
        <v>14</v>
      </c>
      <c r="J42">
        <v>0</v>
      </c>
      <c r="K42" s="20">
        <f t="shared" si="0"/>
        <v>51</v>
      </c>
      <c r="L42" s="20">
        <f t="shared" si="1"/>
        <v>8</v>
      </c>
    </row>
    <row r="43" spans="1:12">
      <c r="A43" t="s">
        <v>53</v>
      </c>
      <c r="B43" s="1">
        <v>44022</v>
      </c>
      <c r="C43" s="3">
        <v>0.35416666666666702</v>
      </c>
      <c r="D43" t="s">
        <v>31</v>
      </c>
      <c r="E43">
        <v>4600</v>
      </c>
      <c r="F43" t="s">
        <v>70</v>
      </c>
      <c r="G43" t="s">
        <v>36</v>
      </c>
      <c r="H43">
        <v>1796</v>
      </c>
      <c r="I43">
        <v>14</v>
      </c>
      <c r="J43">
        <v>2</v>
      </c>
      <c r="K43" s="20">
        <f t="shared" si="0"/>
        <v>50</v>
      </c>
      <c r="L43" s="20">
        <f t="shared" si="1"/>
        <v>8</v>
      </c>
    </row>
    <row r="44" spans="1:12">
      <c r="A44" t="s">
        <v>53</v>
      </c>
      <c r="B44" s="1">
        <v>44022</v>
      </c>
      <c r="C44" s="3" t="s">
        <v>81</v>
      </c>
      <c r="D44" t="s">
        <v>35</v>
      </c>
      <c r="E44">
        <v>1800</v>
      </c>
      <c r="F44" t="s">
        <v>69</v>
      </c>
      <c r="G44" t="s">
        <v>33</v>
      </c>
      <c r="H44">
        <v>1485</v>
      </c>
      <c r="I44">
        <v>4</v>
      </c>
      <c r="J44">
        <v>1</v>
      </c>
      <c r="K44" s="20">
        <f t="shared" si="0"/>
        <v>50</v>
      </c>
      <c r="L44" s="20">
        <f t="shared" si="1"/>
        <v>8</v>
      </c>
    </row>
    <row r="45" spans="1:12">
      <c r="A45" t="s">
        <v>53</v>
      </c>
      <c r="B45" s="1">
        <v>44022</v>
      </c>
      <c r="C45" s="3">
        <v>0.40833333333333299</v>
      </c>
      <c r="D45" t="s">
        <v>28</v>
      </c>
      <c r="E45">
        <v>1200</v>
      </c>
      <c r="F45" t="s">
        <v>64</v>
      </c>
      <c r="G45" t="s">
        <v>50</v>
      </c>
      <c r="H45">
        <v>776</v>
      </c>
      <c r="I45">
        <v>6</v>
      </c>
      <c r="J45">
        <v>1</v>
      </c>
      <c r="K45" s="20">
        <f t="shared" si="0"/>
        <v>50</v>
      </c>
      <c r="L45" s="20">
        <f t="shared" si="1"/>
        <v>8</v>
      </c>
    </row>
    <row r="46" spans="1:12">
      <c r="A46" t="s">
        <v>53</v>
      </c>
      <c r="B46" s="1">
        <v>44022</v>
      </c>
      <c r="C46" s="3">
        <v>0.5</v>
      </c>
      <c r="D46" t="s">
        <v>58</v>
      </c>
      <c r="E46">
        <v>1200</v>
      </c>
      <c r="F46" t="s">
        <v>69</v>
      </c>
      <c r="G46" t="s">
        <v>60</v>
      </c>
      <c r="H46">
        <v>1495</v>
      </c>
      <c r="I46">
        <v>23</v>
      </c>
      <c r="J46">
        <v>2</v>
      </c>
      <c r="K46" s="20">
        <f t="shared" si="0"/>
        <v>50</v>
      </c>
      <c r="L46" s="20">
        <f t="shared" si="1"/>
        <v>8</v>
      </c>
    </row>
    <row r="47" spans="1:12">
      <c r="A47" t="s">
        <v>53</v>
      </c>
      <c r="B47" s="1">
        <v>44022</v>
      </c>
      <c r="C47" s="3">
        <v>0.64583333333333304</v>
      </c>
      <c r="D47" t="s">
        <v>40</v>
      </c>
      <c r="E47">
        <v>3300</v>
      </c>
      <c r="F47" t="s">
        <v>67</v>
      </c>
      <c r="G47" t="s">
        <v>65</v>
      </c>
      <c r="H47">
        <v>658</v>
      </c>
      <c r="I47">
        <v>9</v>
      </c>
      <c r="J47">
        <v>0</v>
      </c>
      <c r="K47" s="20">
        <f t="shared" si="0"/>
        <v>50</v>
      </c>
      <c r="L47" s="20">
        <f t="shared" si="1"/>
        <v>8</v>
      </c>
    </row>
    <row r="48" spans="1:12">
      <c r="A48" t="s">
        <v>53</v>
      </c>
      <c r="B48" s="1">
        <v>44022</v>
      </c>
      <c r="C48" s="3">
        <v>0.5</v>
      </c>
      <c r="D48" t="s">
        <v>28</v>
      </c>
      <c r="E48">
        <v>800</v>
      </c>
      <c r="F48" t="s">
        <v>41</v>
      </c>
      <c r="G48" t="s">
        <v>82</v>
      </c>
      <c r="H48">
        <v>661</v>
      </c>
      <c r="I48">
        <v>3</v>
      </c>
      <c r="J48">
        <v>0</v>
      </c>
      <c r="K48" s="20">
        <f t="shared" si="0"/>
        <v>50</v>
      </c>
      <c r="L48" s="20">
        <f t="shared" si="1"/>
        <v>8</v>
      </c>
    </row>
    <row r="49" spans="1:12">
      <c r="A49" t="s">
        <v>53</v>
      </c>
      <c r="B49" s="1">
        <v>44023</v>
      </c>
      <c r="C49" s="3">
        <v>0.41666666666666702</v>
      </c>
      <c r="D49" t="s">
        <v>28</v>
      </c>
      <c r="E49">
        <v>12000</v>
      </c>
      <c r="F49" t="s">
        <v>83</v>
      </c>
      <c r="G49" t="s">
        <v>84</v>
      </c>
      <c r="H49">
        <v>6565</v>
      </c>
      <c r="I49">
        <v>76</v>
      </c>
      <c r="J49">
        <v>1</v>
      </c>
      <c r="K49" s="20">
        <f t="shared" si="0"/>
        <v>49</v>
      </c>
      <c r="L49" s="20">
        <f t="shared" si="1"/>
        <v>8</v>
      </c>
    </row>
    <row r="50" spans="1:12">
      <c r="A50" t="s">
        <v>53</v>
      </c>
      <c r="B50" s="1">
        <v>44024</v>
      </c>
      <c r="C50" s="3">
        <v>0.5</v>
      </c>
      <c r="D50" t="s">
        <v>28</v>
      </c>
      <c r="E50">
        <v>800</v>
      </c>
      <c r="F50" t="s">
        <v>69</v>
      </c>
      <c r="G50" t="s">
        <v>77</v>
      </c>
      <c r="H50">
        <v>631</v>
      </c>
      <c r="I50">
        <v>11</v>
      </c>
      <c r="J50">
        <v>2</v>
      </c>
      <c r="K50" s="20">
        <f t="shared" si="0"/>
        <v>48</v>
      </c>
      <c r="L50" s="20">
        <f t="shared" si="1"/>
        <v>7</v>
      </c>
    </row>
    <row r="51" spans="1:12">
      <c r="A51" t="s">
        <v>53</v>
      </c>
      <c r="B51" s="1">
        <v>44025</v>
      </c>
      <c r="C51" s="3" t="s">
        <v>85</v>
      </c>
      <c r="D51" t="s">
        <v>31</v>
      </c>
      <c r="E51">
        <v>5000</v>
      </c>
      <c r="F51" t="s">
        <v>41</v>
      </c>
      <c r="G51" t="s">
        <v>86</v>
      </c>
      <c r="H51">
        <v>4853</v>
      </c>
      <c r="I51">
        <v>22</v>
      </c>
      <c r="J51">
        <v>1</v>
      </c>
      <c r="K51" s="20">
        <f t="shared" si="0"/>
        <v>47</v>
      </c>
      <c r="L51" s="20">
        <f t="shared" si="1"/>
        <v>7</v>
      </c>
    </row>
    <row r="52" spans="1:12">
      <c r="A52" t="s">
        <v>53</v>
      </c>
      <c r="B52" s="1">
        <v>44025</v>
      </c>
      <c r="C52" s="3" t="s">
        <v>87</v>
      </c>
      <c r="D52" t="s">
        <v>40</v>
      </c>
      <c r="E52">
        <v>1000</v>
      </c>
      <c r="F52" t="s">
        <v>69</v>
      </c>
      <c r="G52" t="s">
        <v>46</v>
      </c>
      <c r="H52">
        <v>707</v>
      </c>
      <c r="I52">
        <v>14</v>
      </c>
      <c r="J52">
        <v>2</v>
      </c>
      <c r="K52" s="20">
        <f t="shared" si="0"/>
        <v>47</v>
      </c>
      <c r="L52" s="20">
        <f t="shared" si="1"/>
        <v>7</v>
      </c>
    </row>
    <row r="53" spans="1:12">
      <c r="A53" t="s">
        <v>53</v>
      </c>
      <c r="B53" s="1">
        <v>44026</v>
      </c>
      <c r="C53" s="3">
        <v>0.75</v>
      </c>
      <c r="D53" t="s">
        <v>31</v>
      </c>
      <c r="E53">
        <v>8000</v>
      </c>
      <c r="F53" t="s">
        <v>67</v>
      </c>
      <c r="G53" t="s">
        <v>33</v>
      </c>
      <c r="H53">
        <v>1959</v>
      </c>
      <c r="I53">
        <v>23</v>
      </c>
      <c r="J53">
        <v>0</v>
      </c>
      <c r="K53" s="20">
        <f t="shared" si="0"/>
        <v>46</v>
      </c>
      <c r="L53" s="20">
        <f t="shared" si="1"/>
        <v>7</v>
      </c>
    </row>
    <row r="54" spans="1:12">
      <c r="A54" t="s">
        <v>53</v>
      </c>
      <c r="B54" s="1">
        <v>44026</v>
      </c>
      <c r="C54" s="3">
        <v>0.5</v>
      </c>
      <c r="D54" t="s">
        <v>40</v>
      </c>
      <c r="E54">
        <v>7500</v>
      </c>
      <c r="F54" t="s">
        <v>67</v>
      </c>
      <c r="G54" t="s">
        <v>77</v>
      </c>
      <c r="H54">
        <v>3527</v>
      </c>
      <c r="I54">
        <v>39</v>
      </c>
      <c r="J54">
        <v>1</v>
      </c>
      <c r="K54" s="20">
        <f t="shared" si="0"/>
        <v>46</v>
      </c>
      <c r="L54" s="20">
        <f t="shared" si="1"/>
        <v>7</v>
      </c>
    </row>
    <row r="55" spans="1:12">
      <c r="A55" t="s">
        <v>53</v>
      </c>
      <c r="B55" s="1">
        <v>44027</v>
      </c>
      <c r="C55" s="3" t="s">
        <v>78</v>
      </c>
      <c r="D55" t="s">
        <v>35</v>
      </c>
      <c r="E55">
        <v>5000</v>
      </c>
      <c r="F55" t="s">
        <v>56</v>
      </c>
      <c r="G55" t="s">
        <v>68</v>
      </c>
      <c r="H55">
        <v>3972</v>
      </c>
      <c r="I55">
        <v>20</v>
      </c>
      <c r="J55">
        <v>1</v>
      </c>
      <c r="K55" s="20">
        <f t="shared" si="0"/>
        <v>45</v>
      </c>
      <c r="L55" s="20">
        <f t="shared" si="1"/>
        <v>7</v>
      </c>
    </row>
    <row r="56" spans="1:12">
      <c r="A56" t="s">
        <v>53</v>
      </c>
      <c r="B56" s="1">
        <v>44027</v>
      </c>
      <c r="C56" s="3">
        <v>9.15</v>
      </c>
      <c r="D56" t="s">
        <v>28</v>
      </c>
      <c r="E56">
        <v>500</v>
      </c>
      <c r="F56" t="s">
        <v>56</v>
      </c>
      <c r="G56" t="s">
        <v>77</v>
      </c>
      <c r="H56">
        <v>405</v>
      </c>
      <c r="I56">
        <v>11</v>
      </c>
      <c r="J56">
        <v>0</v>
      </c>
      <c r="K56" s="20">
        <f t="shared" si="0"/>
        <v>45</v>
      </c>
      <c r="L56" s="20">
        <f t="shared" si="1"/>
        <v>7</v>
      </c>
    </row>
    <row r="57" spans="1:12">
      <c r="A57" t="s">
        <v>53</v>
      </c>
      <c r="B57" s="1">
        <v>44027</v>
      </c>
      <c r="C57" s="3" t="s">
        <v>79</v>
      </c>
      <c r="D57" t="s">
        <v>28</v>
      </c>
      <c r="E57">
        <v>4600</v>
      </c>
      <c r="F57" t="s">
        <v>69</v>
      </c>
      <c r="G57" t="s">
        <v>88</v>
      </c>
      <c r="H57">
        <v>1013</v>
      </c>
      <c r="I57">
        <v>13</v>
      </c>
      <c r="J57">
        <v>1</v>
      </c>
      <c r="K57" s="20">
        <f t="shared" si="0"/>
        <v>45</v>
      </c>
      <c r="L57" s="20">
        <f t="shared" si="1"/>
        <v>7</v>
      </c>
    </row>
    <row r="58" spans="1:12">
      <c r="A58" t="s">
        <v>53</v>
      </c>
      <c r="B58" s="1">
        <v>44027</v>
      </c>
      <c r="C58" s="3">
        <v>0.35416666666666702</v>
      </c>
      <c r="D58" t="s">
        <v>51</v>
      </c>
      <c r="E58">
        <v>6500</v>
      </c>
      <c r="F58" t="s">
        <v>89</v>
      </c>
      <c r="G58" t="s">
        <v>86</v>
      </c>
      <c r="H58">
        <v>7882</v>
      </c>
      <c r="I58">
        <v>28</v>
      </c>
      <c r="J58">
        <v>1</v>
      </c>
      <c r="K58" s="20">
        <f t="shared" si="0"/>
        <v>45</v>
      </c>
      <c r="L58" s="20">
        <f t="shared" si="1"/>
        <v>7</v>
      </c>
    </row>
    <row r="59" spans="1:12">
      <c r="A59" t="s">
        <v>53</v>
      </c>
      <c r="B59" s="1">
        <v>44028</v>
      </c>
      <c r="C59" s="3">
        <v>0.375</v>
      </c>
      <c r="D59" t="s">
        <v>58</v>
      </c>
      <c r="E59">
        <v>2000</v>
      </c>
      <c r="F59" t="s">
        <v>41</v>
      </c>
      <c r="G59" t="s">
        <v>46</v>
      </c>
      <c r="H59">
        <v>1441</v>
      </c>
      <c r="I59">
        <v>22</v>
      </c>
      <c r="J59">
        <v>2</v>
      </c>
      <c r="K59" s="20">
        <f t="shared" si="0"/>
        <v>44</v>
      </c>
      <c r="L59" s="20">
        <f t="shared" si="1"/>
        <v>7</v>
      </c>
    </row>
    <row r="60" spans="1:12">
      <c r="A60" t="s">
        <v>53</v>
      </c>
      <c r="B60" s="1">
        <v>44029</v>
      </c>
      <c r="C60" s="3">
        <v>0.52083333333333304</v>
      </c>
      <c r="D60" t="s">
        <v>43</v>
      </c>
      <c r="E60">
        <v>5000</v>
      </c>
      <c r="F60" t="s">
        <v>89</v>
      </c>
      <c r="G60" t="s">
        <v>57</v>
      </c>
      <c r="H60">
        <v>3326</v>
      </c>
      <c r="I60">
        <v>21</v>
      </c>
      <c r="J60">
        <v>0</v>
      </c>
      <c r="K60" s="20">
        <f t="shared" si="0"/>
        <v>43</v>
      </c>
      <c r="L60" s="20">
        <f t="shared" si="1"/>
        <v>7</v>
      </c>
    </row>
    <row r="61" spans="1:12">
      <c r="A61" t="s">
        <v>53</v>
      </c>
      <c r="B61" s="1">
        <v>44029</v>
      </c>
      <c r="C61" s="3" t="s">
        <v>90</v>
      </c>
      <c r="D61" t="s">
        <v>58</v>
      </c>
      <c r="E61">
        <v>1800</v>
      </c>
      <c r="F61" t="s">
        <v>89</v>
      </c>
      <c r="G61" t="s">
        <v>50</v>
      </c>
      <c r="H61">
        <v>1644</v>
      </c>
      <c r="I61">
        <v>10</v>
      </c>
      <c r="J61">
        <v>1</v>
      </c>
      <c r="K61" s="20">
        <f t="shared" si="0"/>
        <v>43</v>
      </c>
      <c r="L61" s="20">
        <f t="shared" si="1"/>
        <v>7</v>
      </c>
    </row>
    <row r="62" spans="1:12">
      <c r="A62" t="s">
        <v>53</v>
      </c>
      <c r="B62" s="1">
        <v>44029</v>
      </c>
      <c r="C62" s="3">
        <v>0.4</v>
      </c>
      <c r="D62" t="s">
        <v>58</v>
      </c>
      <c r="E62">
        <v>2400</v>
      </c>
      <c r="F62" t="s">
        <v>49</v>
      </c>
      <c r="G62" t="s">
        <v>91</v>
      </c>
      <c r="H62">
        <v>1436</v>
      </c>
      <c r="I62">
        <v>3</v>
      </c>
      <c r="J62">
        <v>0</v>
      </c>
      <c r="K62" s="20">
        <f t="shared" si="0"/>
        <v>43</v>
      </c>
      <c r="L62" s="20">
        <f t="shared" si="1"/>
        <v>7</v>
      </c>
    </row>
    <row r="63" spans="1:12">
      <c r="A63" t="s">
        <v>53</v>
      </c>
      <c r="B63" s="1">
        <v>44029</v>
      </c>
      <c r="C63" s="3">
        <v>0.35416666666666702</v>
      </c>
      <c r="D63" t="s">
        <v>40</v>
      </c>
      <c r="E63">
        <v>6300</v>
      </c>
      <c r="F63" t="s">
        <v>41</v>
      </c>
      <c r="G63" t="s">
        <v>33</v>
      </c>
      <c r="H63">
        <v>4968</v>
      </c>
      <c r="I63">
        <v>13</v>
      </c>
      <c r="J63">
        <v>2</v>
      </c>
      <c r="K63" s="20">
        <f t="shared" si="0"/>
        <v>43</v>
      </c>
      <c r="L63" s="20">
        <f t="shared" si="1"/>
        <v>7</v>
      </c>
    </row>
    <row r="64" spans="1:12">
      <c r="A64" t="s">
        <v>53</v>
      </c>
      <c r="B64" s="1">
        <v>44029</v>
      </c>
      <c r="C64" s="3">
        <v>0.375</v>
      </c>
      <c r="D64" t="s">
        <v>37</v>
      </c>
      <c r="E64">
        <v>1500</v>
      </c>
      <c r="F64" t="s">
        <v>69</v>
      </c>
      <c r="G64" t="s">
        <v>71</v>
      </c>
      <c r="H64">
        <v>1264</v>
      </c>
      <c r="I64">
        <v>19</v>
      </c>
      <c r="J64">
        <v>2</v>
      </c>
      <c r="K64" s="20">
        <f t="shared" si="0"/>
        <v>43</v>
      </c>
      <c r="L64" s="20">
        <f t="shared" si="1"/>
        <v>7</v>
      </c>
    </row>
    <row r="65" spans="1:12">
      <c r="A65" t="s">
        <v>53</v>
      </c>
      <c r="B65" s="1">
        <v>44030</v>
      </c>
      <c r="C65" s="3">
        <v>0.41666666666666702</v>
      </c>
      <c r="D65" t="s">
        <v>51</v>
      </c>
      <c r="E65">
        <v>0</v>
      </c>
      <c r="F65" t="s">
        <v>70</v>
      </c>
      <c r="G65" t="s">
        <v>71</v>
      </c>
      <c r="H65">
        <v>4055</v>
      </c>
      <c r="I65">
        <v>32</v>
      </c>
      <c r="J65">
        <v>0</v>
      </c>
      <c r="K65" s="20">
        <f t="shared" si="0"/>
        <v>42</v>
      </c>
      <c r="L65" s="20">
        <f t="shared" si="1"/>
        <v>7</v>
      </c>
    </row>
    <row r="66" spans="1:12">
      <c r="A66" t="s">
        <v>53</v>
      </c>
      <c r="B66" s="1">
        <v>44031</v>
      </c>
      <c r="C66" s="3">
        <v>0.5</v>
      </c>
      <c r="D66" t="s">
        <v>58</v>
      </c>
      <c r="E66">
        <v>1000</v>
      </c>
      <c r="F66" t="s">
        <v>92</v>
      </c>
      <c r="G66" t="s">
        <v>55</v>
      </c>
      <c r="H66">
        <v>689</v>
      </c>
      <c r="I66">
        <v>6</v>
      </c>
      <c r="J66">
        <v>0</v>
      </c>
      <c r="K66" s="20">
        <f t="shared" si="0"/>
        <v>41</v>
      </c>
      <c r="L66" s="20">
        <f t="shared" si="1"/>
        <v>6</v>
      </c>
    </row>
    <row r="67" spans="1:12">
      <c r="A67" t="s">
        <v>53</v>
      </c>
      <c r="B67" s="1">
        <v>44032</v>
      </c>
      <c r="C67" s="3">
        <v>0.35416666666666702</v>
      </c>
      <c r="D67" t="s">
        <v>40</v>
      </c>
      <c r="E67">
        <v>500</v>
      </c>
      <c r="F67" t="s">
        <v>41</v>
      </c>
      <c r="G67" t="s">
        <v>93</v>
      </c>
      <c r="H67">
        <v>473</v>
      </c>
      <c r="I67">
        <v>2</v>
      </c>
      <c r="J67">
        <v>0</v>
      </c>
      <c r="K67" s="20">
        <f t="shared" ref="K67:K130" si="2">DATEDIF(B67,MAX($B$2:$B$205),"d")</f>
        <v>40</v>
      </c>
      <c r="L67" s="20">
        <f t="shared" ref="L67:L130" si="3">INT(K67/7)+1</f>
        <v>6</v>
      </c>
    </row>
    <row r="68" spans="1:12">
      <c r="A68" t="s">
        <v>53</v>
      </c>
      <c r="B68" s="1">
        <v>44032</v>
      </c>
      <c r="C68" s="3">
        <v>0.48958333333333298</v>
      </c>
      <c r="D68" t="s">
        <v>28</v>
      </c>
      <c r="E68">
        <v>2400</v>
      </c>
      <c r="F68" t="s">
        <v>41</v>
      </c>
      <c r="G68" t="s">
        <v>60</v>
      </c>
      <c r="H68">
        <v>1565</v>
      </c>
      <c r="I68">
        <v>21</v>
      </c>
      <c r="J68">
        <v>1</v>
      </c>
      <c r="K68" s="20">
        <f t="shared" si="2"/>
        <v>40</v>
      </c>
      <c r="L68" s="20">
        <f t="shared" si="3"/>
        <v>6</v>
      </c>
    </row>
    <row r="69" spans="1:12">
      <c r="A69" t="s">
        <v>53</v>
      </c>
      <c r="B69" s="1">
        <v>44033</v>
      </c>
      <c r="C69" s="3">
        <v>0.47916666666666702</v>
      </c>
      <c r="D69" t="s">
        <v>37</v>
      </c>
      <c r="E69">
        <v>700</v>
      </c>
      <c r="F69" t="s">
        <v>29</v>
      </c>
      <c r="G69" t="s">
        <v>46</v>
      </c>
      <c r="H69">
        <v>294</v>
      </c>
      <c r="I69">
        <v>5</v>
      </c>
      <c r="J69">
        <v>1</v>
      </c>
      <c r="K69" s="20">
        <f t="shared" si="2"/>
        <v>39</v>
      </c>
      <c r="L69" s="20">
        <f t="shared" si="3"/>
        <v>6</v>
      </c>
    </row>
    <row r="70" spans="1:12">
      <c r="A70" t="s">
        <v>53</v>
      </c>
      <c r="B70" s="1">
        <v>44033</v>
      </c>
      <c r="C70" s="3">
        <v>0.34722222222222199</v>
      </c>
      <c r="D70" t="s">
        <v>51</v>
      </c>
      <c r="E70">
        <v>250</v>
      </c>
      <c r="F70" t="s">
        <v>89</v>
      </c>
      <c r="G70" t="s">
        <v>71</v>
      </c>
      <c r="H70">
        <v>182</v>
      </c>
      <c r="I70">
        <v>2</v>
      </c>
      <c r="J70">
        <v>1</v>
      </c>
      <c r="K70" s="20">
        <f t="shared" si="2"/>
        <v>39</v>
      </c>
      <c r="L70" s="20">
        <f t="shared" si="3"/>
        <v>6</v>
      </c>
    </row>
    <row r="71" spans="1:12">
      <c r="A71" t="s">
        <v>53</v>
      </c>
      <c r="B71" s="1">
        <v>44034</v>
      </c>
      <c r="C71" s="3">
        <v>0.375</v>
      </c>
      <c r="D71" t="s">
        <v>51</v>
      </c>
      <c r="E71">
        <v>5000</v>
      </c>
      <c r="F71" t="s">
        <v>94</v>
      </c>
      <c r="G71" t="s">
        <v>77</v>
      </c>
      <c r="H71">
        <v>3514</v>
      </c>
      <c r="I71">
        <v>14</v>
      </c>
      <c r="J71">
        <v>0</v>
      </c>
      <c r="K71" s="20">
        <f t="shared" si="2"/>
        <v>38</v>
      </c>
      <c r="L71" s="20">
        <f t="shared" si="3"/>
        <v>6</v>
      </c>
    </row>
    <row r="72" spans="1:12">
      <c r="A72" t="s">
        <v>53</v>
      </c>
      <c r="B72" s="1">
        <v>44034</v>
      </c>
      <c r="C72" s="3">
        <v>0.35416666666666702</v>
      </c>
      <c r="D72" t="s">
        <v>51</v>
      </c>
      <c r="E72">
        <v>800</v>
      </c>
      <c r="F72" t="s">
        <v>69</v>
      </c>
      <c r="G72" t="s">
        <v>57</v>
      </c>
      <c r="H72">
        <v>903</v>
      </c>
      <c r="I72">
        <v>10</v>
      </c>
      <c r="J72">
        <v>2</v>
      </c>
      <c r="K72" s="20">
        <f t="shared" si="2"/>
        <v>38</v>
      </c>
      <c r="L72" s="20">
        <f t="shared" si="3"/>
        <v>6</v>
      </c>
    </row>
    <row r="73" spans="1:12">
      <c r="A73" t="s">
        <v>53</v>
      </c>
      <c r="B73" s="1">
        <v>44034</v>
      </c>
      <c r="C73" s="3">
        <v>0.33888888888888902</v>
      </c>
      <c r="D73" t="s">
        <v>35</v>
      </c>
      <c r="E73">
        <v>800</v>
      </c>
      <c r="F73" t="s">
        <v>89</v>
      </c>
      <c r="G73" t="s">
        <v>82</v>
      </c>
      <c r="H73">
        <v>605</v>
      </c>
      <c r="I73">
        <v>0</v>
      </c>
      <c r="J73">
        <v>0</v>
      </c>
      <c r="K73" s="20">
        <f t="shared" si="2"/>
        <v>38</v>
      </c>
      <c r="L73" s="20">
        <f t="shared" si="3"/>
        <v>6</v>
      </c>
    </row>
    <row r="74" spans="1:12">
      <c r="A74" t="s">
        <v>53</v>
      </c>
      <c r="B74" s="1">
        <v>44034</v>
      </c>
      <c r="C74" s="3">
        <v>12</v>
      </c>
      <c r="D74" t="s">
        <v>35</v>
      </c>
      <c r="E74">
        <v>300</v>
      </c>
      <c r="F74" t="s">
        <v>41</v>
      </c>
      <c r="G74" t="s">
        <v>93</v>
      </c>
      <c r="H74">
        <v>44</v>
      </c>
      <c r="I74">
        <v>1</v>
      </c>
      <c r="J74">
        <v>0</v>
      </c>
      <c r="K74" s="20">
        <f t="shared" si="2"/>
        <v>38</v>
      </c>
      <c r="L74" s="20">
        <f t="shared" si="3"/>
        <v>6</v>
      </c>
    </row>
    <row r="75" spans="1:12">
      <c r="A75" t="s">
        <v>53</v>
      </c>
      <c r="B75" s="1">
        <v>44035</v>
      </c>
      <c r="C75" s="3">
        <v>0.52083333333333304</v>
      </c>
      <c r="D75" t="s">
        <v>43</v>
      </c>
      <c r="E75">
        <v>5000</v>
      </c>
      <c r="F75" t="s">
        <v>95</v>
      </c>
      <c r="G75" t="s">
        <v>55</v>
      </c>
      <c r="H75">
        <v>2161</v>
      </c>
      <c r="I75">
        <v>26</v>
      </c>
      <c r="J75">
        <v>0</v>
      </c>
      <c r="K75" s="20">
        <f t="shared" si="2"/>
        <v>37</v>
      </c>
      <c r="L75" s="20">
        <f t="shared" si="3"/>
        <v>6</v>
      </c>
    </row>
    <row r="76" spans="1:12">
      <c r="A76" t="s">
        <v>53</v>
      </c>
      <c r="B76" s="1">
        <v>44035</v>
      </c>
      <c r="C76" s="3">
        <v>0.3125</v>
      </c>
      <c r="D76" t="s">
        <v>31</v>
      </c>
      <c r="E76">
        <v>2000</v>
      </c>
      <c r="F76" t="s">
        <v>89</v>
      </c>
      <c r="G76" t="s">
        <v>91</v>
      </c>
      <c r="H76">
        <v>1177</v>
      </c>
      <c r="I76">
        <v>2</v>
      </c>
      <c r="J76">
        <v>0</v>
      </c>
      <c r="K76" s="20">
        <f t="shared" si="2"/>
        <v>37</v>
      </c>
      <c r="L76" s="20">
        <f t="shared" si="3"/>
        <v>6</v>
      </c>
    </row>
    <row r="77" spans="1:12">
      <c r="A77" t="s">
        <v>53</v>
      </c>
      <c r="B77" s="1">
        <v>44035</v>
      </c>
      <c r="C77" s="3">
        <v>0.54166666666666696</v>
      </c>
      <c r="D77" t="s">
        <v>58</v>
      </c>
      <c r="E77">
        <v>7000</v>
      </c>
      <c r="F77" t="s">
        <v>96</v>
      </c>
      <c r="G77" t="s">
        <v>77</v>
      </c>
      <c r="H77">
        <v>3935</v>
      </c>
      <c r="I77">
        <v>62</v>
      </c>
      <c r="J77">
        <v>0</v>
      </c>
      <c r="K77" s="20">
        <f t="shared" si="2"/>
        <v>37</v>
      </c>
      <c r="L77" s="20">
        <f t="shared" si="3"/>
        <v>6</v>
      </c>
    </row>
    <row r="78" spans="1:12">
      <c r="A78" t="s">
        <v>53</v>
      </c>
      <c r="B78" s="1">
        <v>44036</v>
      </c>
      <c r="C78" s="3">
        <v>0.375</v>
      </c>
      <c r="D78" t="s">
        <v>58</v>
      </c>
      <c r="E78">
        <v>2000</v>
      </c>
      <c r="F78" t="s">
        <v>69</v>
      </c>
      <c r="G78" t="s">
        <v>46</v>
      </c>
      <c r="H78">
        <v>1731</v>
      </c>
      <c r="I78">
        <v>34</v>
      </c>
      <c r="J78">
        <v>1</v>
      </c>
      <c r="K78" s="20">
        <f t="shared" si="2"/>
        <v>36</v>
      </c>
      <c r="L78" s="20">
        <f t="shared" si="3"/>
        <v>6</v>
      </c>
    </row>
    <row r="79" spans="1:12">
      <c r="A79" t="s">
        <v>53</v>
      </c>
      <c r="B79" s="1">
        <v>44036</v>
      </c>
      <c r="C79" s="3">
        <v>0.5</v>
      </c>
      <c r="D79" t="s">
        <v>28</v>
      </c>
      <c r="E79">
        <v>400</v>
      </c>
      <c r="F79" t="s">
        <v>56</v>
      </c>
      <c r="G79" t="s">
        <v>71</v>
      </c>
      <c r="H79">
        <v>237</v>
      </c>
      <c r="I79">
        <v>9</v>
      </c>
      <c r="J79">
        <v>1</v>
      </c>
      <c r="K79" s="20">
        <f t="shared" si="2"/>
        <v>36</v>
      </c>
      <c r="L79" s="20">
        <f t="shared" si="3"/>
        <v>6</v>
      </c>
    </row>
    <row r="80" spans="1:12">
      <c r="A80" t="s">
        <v>53</v>
      </c>
      <c r="B80" s="1">
        <v>44036</v>
      </c>
      <c r="C80" s="3">
        <v>0.5</v>
      </c>
      <c r="D80" t="s">
        <v>35</v>
      </c>
      <c r="E80">
        <v>1500</v>
      </c>
      <c r="F80" t="s">
        <v>89</v>
      </c>
      <c r="G80" t="s">
        <v>91</v>
      </c>
      <c r="H80">
        <v>592</v>
      </c>
      <c r="I80">
        <v>7</v>
      </c>
      <c r="J80">
        <v>1</v>
      </c>
      <c r="K80" s="20">
        <f t="shared" si="2"/>
        <v>36</v>
      </c>
      <c r="L80" s="20">
        <f t="shared" si="3"/>
        <v>6</v>
      </c>
    </row>
    <row r="81" spans="1:12">
      <c r="A81" t="s">
        <v>53</v>
      </c>
      <c r="B81" s="1">
        <v>44036</v>
      </c>
      <c r="C81" s="3">
        <v>0.41666666666666702</v>
      </c>
      <c r="D81" t="s">
        <v>40</v>
      </c>
      <c r="E81">
        <v>300</v>
      </c>
      <c r="F81" t="s">
        <v>41</v>
      </c>
      <c r="G81" t="s">
        <v>93</v>
      </c>
      <c r="H81">
        <v>198</v>
      </c>
      <c r="I81">
        <v>12</v>
      </c>
      <c r="J81">
        <v>0</v>
      </c>
      <c r="K81" s="20">
        <f t="shared" si="2"/>
        <v>36</v>
      </c>
      <c r="L81" s="20">
        <f t="shared" si="3"/>
        <v>6</v>
      </c>
    </row>
    <row r="82" spans="1:12">
      <c r="A82" t="s">
        <v>53</v>
      </c>
      <c r="B82" s="1">
        <v>44037</v>
      </c>
      <c r="C82" s="3">
        <v>0.5</v>
      </c>
      <c r="D82" t="s">
        <v>43</v>
      </c>
      <c r="E82">
        <v>1000</v>
      </c>
      <c r="F82" t="s">
        <v>56</v>
      </c>
      <c r="G82" t="s">
        <v>91</v>
      </c>
      <c r="H82">
        <v>1007</v>
      </c>
      <c r="I82">
        <v>7</v>
      </c>
      <c r="J82">
        <v>1</v>
      </c>
      <c r="K82" s="20">
        <f t="shared" si="2"/>
        <v>35</v>
      </c>
      <c r="L82" s="20">
        <f t="shared" si="3"/>
        <v>6</v>
      </c>
    </row>
    <row r="83" spans="1:12">
      <c r="A83" t="s">
        <v>53</v>
      </c>
      <c r="B83" s="1">
        <v>44038</v>
      </c>
      <c r="C83" s="3">
        <v>0.61458333333333304</v>
      </c>
      <c r="D83" t="s">
        <v>40</v>
      </c>
      <c r="E83">
        <v>1200</v>
      </c>
      <c r="F83" t="s">
        <v>70</v>
      </c>
      <c r="G83" t="s">
        <v>48</v>
      </c>
      <c r="H83">
        <v>1192</v>
      </c>
      <c r="I83">
        <v>20</v>
      </c>
      <c r="J83">
        <v>0</v>
      </c>
      <c r="K83" s="20">
        <f t="shared" si="2"/>
        <v>34</v>
      </c>
      <c r="L83" s="20">
        <f t="shared" si="3"/>
        <v>5</v>
      </c>
    </row>
    <row r="84" spans="1:12">
      <c r="A84" t="s">
        <v>53</v>
      </c>
      <c r="B84" s="1">
        <v>44039</v>
      </c>
      <c r="C84" s="3">
        <v>0.4</v>
      </c>
      <c r="D84" t="s">
        <v>51</v>
      </c>
      <c r="E84">
        <v>2400</v>
      </c>
      <c r="F84" t="s">
        <v>97</v>
      </c>
      <c r="G84" t="s">
        <v>77</v>
      </c>
      <c r="H84">
        <v>1108</v>
      </c>
      <c r="I84">
        <v>3</v>
      </c>
      <c r="J84">
        <v>1</v>
      </c>
      <c r="K84" s="20">
        <f t="shared" si="2"/>
        <v>33</v>
      </c>
      <c r="L84" s="20">
        <f t="shared" si="3"/>
        <v>5</v>
      </c>
    </row>
    <row r="85" spans="1:12">
      <c r="A85" t="s">
        <v>53</v>
      </c>
      <c r="B85" s="1">
        <v>44039</v>
      </c>
      <c r="C85" s="3">
        <v>0.35416666666666702</v>
      </c>
      <c r="D85" t="s">
        <v>31</v>
      </c>
      <c r="E85">
        <v>6300</v>
      </c>
      <c r="F85" t="s">
        <v>69</v>
      </c>
      <c r="G85" t="s">
        <v>38</v>
      </c>
      <c r="H85">
        <v>2256</v>
      </c>
      <c r="I85">
        <v>11</v>
      </c>
      <c r="J85">
        <v>0</v>
      </c>
      <c r="K85" s="20">
        <f t="shared" si="2"/>
        <v>33</v>
      </c>
      <c r="L85" s="20">
        <f t="shared" si="3"/>
        <v>5</v>
      </c>
    </row>
    <row r="86" spans="1:12">
      <c r="A86" t="s">
        <v>53</v>
      </c>
      <c r="B86" s="1">
        <v>44040</v>
      </c>
      <c r="C86" s="3">
        <v>0.34375</v>
      </c>
      <c r="D86" t="s">
        <v>37</v>
      </c>
      <c r="E86">
        <v>3300</v>
      </c>
      <c r="F86" t="s">
        <v>89</v>
      </c>
      <c r="G86" t="s">
        <v>59</v>
      </c>
      <c r="H86">
        <v>1969</v>
      </c>
      <c r="I86">
        <v>11</v>
      </c>
      <c r="J86">
        <v>1</v>
      </c>
      <c r="K86" s="20">
        <f t="shared" si="2"/>
        <v>32</v>
      </c>
      <c r="L86" s="20">
        <f t="shared" si="3"/>
        <v>5</v>
      </c>
    </row>
    <row r="87" spans="1:12">
      <c r="A87" t="s">
        <v>53</v>
      </c>
      <c r="B87" s="1">
        <v>44040</v>
      </c>
      <c r="C87" s="3">
        <v>0.35416666666666702</v>
      </c>
      <c r="D87" t="s">
        <v>51</v>
      </c>
      <c r="E87">
        <v>6500</v>
      </c>
      <c r="F87" t="s">
        <v>70</v>
      </c>
      <c r="G87" t="s">
        <v>77</v>
      </c>
      <c r="H87">
        <v>3607</v>
      </c>
      <c r="I87">
        <v>27</v>
      </c>
      <c r="J87">
        <v>2</v>
      </c>
      <c r="K87" s="20">
        <f t="shared" si="2"/>
        <v>32</v>
      </c>
      <c r="L87" s="20">
        <f t="shared" si="3"/>
        <v>5</v>
      </c>
    </row>
    <row r="88" spans="1:12">
      <c r="A88" t="s">
        <v>53</v>
      </c>
      <c r="B88" s="1">
        <v>44040</v>
      </c>
      <c r="C88" s="3">
        <v>0.33333333333333298</v>
      </c>
      <c r="D88" t="s">
        <v>40</v>
      </c>
      <c r="E88">
        <v>1200</v>
      </c>
      <c r="F88" t="s">
        <v>89</v>
      </c>
      <c r="G88" t="s">
        <v>46</v>
      </c>
      <c r="H88">
        <v>931</v>
      </c>
      <c r="I88">
        <v>17</v>
      </c>
      <c r="J88">
        <v>0</v>
      </c>
      <c r="K88" s="20">
        <f t="shared" si="2"/>
        <v>32</v>
      </c>
      <c r="L88" s="20">
        <f t="shared" si="3"/>
        <v>5</v>
      </c>
    </row>
    <row r="89" spans="1:12">
      <c r="A89" t="s">
        <v>53</v>
      </c>
      <c r="B89" s="1">
        <v>44040</v>
      </c>
      <c r="C89" s="3">
        <v>0.5</v>
      </c>
      <c r="D89" t="s">
        <v>28</v>
      </c>
      <c r="E89">
        <v>4600</v>
      </c>
      <c r="F89" t="s">
        <v>89</v>
      </c>
      <c r="G89" t="s">
        <v>55</v>
      </c>
      <c r="H89">
        <v>2857</v>
      </c>
      <c r="I89">
        <v>10</v>
      </c>
      <c r="J89">
        <v>1</v>
      </c>
      <c r="K89" s="20">
        <f t="shared" si="2"/>
        <v>32</v>
      </c>
      <c r="L89" s="20">
        <f t="shared" si="3"/>
        <v>5</v>
      </c>
    </row>
    <row r="90" spans="1:12">
      <c r="A90" t="s">
        <v>53</v>
      </c>
      <c r="B90" s="1">
        <v>44040</v>
      </c>
      <c r="C90" s="3" t="s">
        <v>98</v>
      </c>
      <c r="D90" t="s">
        <v>31</v>
      </c>
      <c r="E90">
        <v>1100</v>
      </c>
      <c r="F90" t="s">
        <v>89</v>
      </c>
      <c r="G90" t="s">
        <v>75</v>
      </c>
      <c r="H90">
        <v>757</v>
      </c>
      <c r="I90">
        <v>10</v>
      </c>
      <c r="J90">
        <v>2</v>
      </c>
      <c r="K90" s="20">
        <f t="shared" si="2"/>
        <v>32</v>
      </c>
      <c r="L90" s="20">
        <f t="shared" si="3"/>
        <v>5</v>
      </c>
    </row>
    <row r="91" spans="1:12">
      <c r="A91" t="s">
        <v>53</v>
      </c>
      <c r="B91" s="1">
        <v>44040</v>
      </c>
      <c r="C91" s="3">
        <v>0.50694444444444398</v>
      </c>
      <c r="D91" t="s">
        <v>51</v>
      </c>
      <c r="E91">
        <v>1200</v>
      </c>
      <c r="F91" t="s">
        <v>69</v>
      </c>
      <c r="G91" t="s">
        <v>60</v>
      </c>
      <c r="H91">
        <v>287</v>
      </c>
      <c r="I91">
        <v>5</v>
      </c>
      <c r="J91">
        <v>0</v>
      </c>
      <c r="K91" s="20">
        <f t="shared" si="2"/>
        <v>32</v>
      </c>
      <c r="L91" s="20">
        <f t="shared" si="3"/>
        <v>5</v>
      </c>
    </row>
    <row r="92" spans="1:12">
      <c r="A92" t="s">
        <v>53</v>
      </c>
      <c r="B92" s="1">
        <v>44040</v>
      </c>
      <c r="C92" s="3" t="s">
        <v>76</v>
      </c>
      <c r="D92" t="s">
        <v>28</v>
      </c>
      <c r="E92">
        <v>1000</v>
      </c>
      <c r="F92" t="s">
        <v>69</v>
      </c>
      <c r="G92" t="s">
        <v>93</v>
      </c>
      <c r="H92">
        <v>495</v>
      </c>
      <c r="I92">
        <v>5</v>
      </c>
      <c r="J92">
        <v>1</v>
      </c>
      <c r="K92" s="20">
        <f t="shared" si="2"/>
        <v>32</v>
      </c>
      <c r="L92" s="20">
        <f t="shared" si="3"/>
        <v>5</v>
      </c>
    </row>
    <row r="93" spans="1:12">
      <c r="A93" t="s">
        <v>53</v>
      </c>
      <c r="B93" s="1">
        <v>44041</v>
      </c>
      <c r="C93" s="3" t="s">
        <v>76</v>
      </c>
      <c r="D93" t="s">
        <v>43</v>
      </c>
      <c r="E93">
        <v>5000</v>
      </c>
      <c r="F93" t="s">
        <v>99</v>
      </c>
      <c r="G93" t="s">
        <v>33</v>
      </c>
      <c r="H93">
        <v>3312</v>
      </c>
      <c r="I93">
        <v>4</v>
      </c>
      <c r="J93">
        <v>0</v>
      </c>
      <c r="K93" s="20">
        <f t="shared" si="2"/>
        <v>31</v>
      </c>
      <c r="L93" s="20">
        <f t="shared" si="3"/>
        <v>5</v>
      </c>
    </row>
    <row r="94" spans="1:12">
      <c r="A94" t="s">
        <v>53</v>
      </c>
      <c r="B94" s="1">
        <v>44042</v>
      </c>
      <c r="C94" s="3" t="s">
        <v>100</v>
      </c>
      <c r="D94" t="s">
        <v>40</v>
      </c>
      <c r="E94">
        <v>3500</v>
      </c>
      <c r="F94" t="s">
        <v>70</v>
      </c>
      <c r="G94" t="s">
        <v>57</v>
      </c>
      <c r="H94">
        <v>914</v>
      </c>
      <c r="I94">
        <v>4</v>
      </c>
      <c r="J94">
        <v>1</v>
      </c>
      <c r="K94" s="20">
        <f t="shared" si="2"/>
        <v>30</v>
      </c>
      <c r="L94" s="20">
        <f t="shared" si="3"/>
        <v>5</v>
      </c>
    </row>
    <row r="95" spans="1:12">
      <c r="A95" t="s">
        <v>53</v>
      </c>
      <c r="B95" s="1">
        <v>44042</v>
      </c>
      <c r="C95" s="3" t="s">
        <v>101</v>
      </c>
      <c r="D95" t="s">
        <v>58</v>
      </c>
      <c r="E95">
        <v>5000</v>
      </c>
      <c r="F95" t="s">
        <v>102</v>
      </c>
      <c r="G95" t="s">
        <v>65</v>
      </c>
      <c r="H95">
        <v>3249</v>
      </c>
      <c r="I95">
        <v>13</v>
      </c>
      <c r="J95">
        <v>2</v>
      </c>
      <c r="K95" s="20">
        <f t="shared" si="2"/>
        <v>30</v>
      </c>
      <c r="L95" s="20">
        <f t="shared" si="3"/>
        <v>5</v>
      </c>
    </row>
    <row r="96" spans="1:12">
      <c r="A96" t="s">
        <v>53</v>
      </c>
      <c r="B96" s="1">
        <v>44042</v>
      </c>
      <c r="C96" s="3" t="s">
        <v>103</v>
      </c>
      <c r="D96" t="s">
        <v>43</v>
      </c>
      <c r="E96">
        <v>1400</v>
      </c>
      <c r="F96" t="s">
        <v>97</v>
      </c>
      <c r="G96" t="s">
        <v>71</v>
      </c>
      <c r="H96">
        <v>689</v>
      </c>
      <c r="I96">
        <v>4</v>
      </c>
      <c r="J96">
        <v>0</v>
      </c>
      <c r="K96" s="20">
        <f t="shared" si="2"/>
        <v>30</v>
      </c>
      <c r="L96" s="20">
        <f t="shared" si="3"/>
        <v>5</v>
      </c>
    </row>
    <row r="97" spans="1:12">
      <c r="A97" t="s">
        <v>53</v>
      </c>
      <c r="B97" s="1">
        <v>44042</v>
      </c>
      <c r="C97" s="3" t="s">
        <v>104</v>
      </c>
      <c r="D97" t="s">
        <v>28</v>
      </c>
      <c r="E97">
        <v>2000</v>
      </c>
      <c r="F97" t="s">
        <v>102</v>
      </c>
      <c r="G97" t="s">
        <v>60</v>
      </c>
      <c r="H97">
        <v>1175</v>
      </c>
      <c r="I97">
        <v>19</v>
      </c>
      <c r="J97">
        <v>2</v>
      </c>
      <c r="K97" s="20">
        <f t="shared" si="2"/>
        <v>30</v>
      </c>
      <c r="L97" s="20">
        <f t="shared" si="3"/>
        <v>5</v>
      </c>
    </row>
    <row r="98" spans="1:12">
      <c r="A98" t="s">
        <v>53</v>
      </c>
      <c r="B98" s="1">
        <v>44042</v>
      </c>
      <c r="C98" s="3" t="s">
        <v>105</v>
      </c>
      <c r="D98" t="s">
        <v>40</v>
      </c>
      <c r="E98">
        <v>1000</v>
      </c>
      <c r="F98" t="s">
        <v>99</v>
      </c>
      <c r="G98" t="s">
        <v>55</v>
      </c>
      <c r="H98">
        <v>721</v>
      </c>
      <c r="I98">
        <v>0</v>
      </c>
      <c r="J98">
        <v>0</v>
      </c>
      <c r="K98" s="20">
        <f t="shared" si="2"/>
        <v>30</v>
      </c>
      <c r="L98" s="20">
        <f t="shared" si="3"/>
        <v>5</v>
      </c>
    </row>
    <row r="99" spans="1:12">
      <c r="A99" t="s">
        <v>53</v>
      </c>
      <c r="B99" s="1">
        <v>44042</v>
      </c>
      <c r="C99" s="3" t="s">
        <v>106</v>
      </c>
      <c r="D99" t="s">
        <v>28</v>
      </c>
      <c r="E99">
        <v>12000</v>
      </c>
      <c r="F99" t="s">
        <v>107</v>
      </c>
      <c r="G99" t="s">
        <v>108</v>
      </c>
      <c r="H99">
        <v>12193</v>
      </c>
      <c r="I99">
        <v>46</v>
      </c>
      <c r="J99">
        <v>0</v>
      </c>
      <c r="K99" s="20">
        <f t="shared" si="2"/>
        <v>30</v>
      </c>
      <c r="L99" s="20">
        <f t="shared" si="3"/>
        <v>5</v>
      </c>
    </row>
    <row r="100" spans="1:12">
      <c r="A100" t="s">
        <v>53</v>
      </c>
      <c r="B100" s="1">
        <v>44042</v>
      </c>
      <c r="C100" s="3">
        <v>0.47916666666666702</v>
      </c>
      <c r="D100" t="s">
        <v>51</v>
      </c>
      <c r="E100">
        <v>500</v>
      </c>
      <c r="F100" t="s">
        <v>70</v>
      </c>
      <c r="G100" t="s">
        <v>33</v>
      </c>
      <c r="H100">
        <v>372</v>
      </c>
      <c r="I100">
        <v>0</v>
      </c>
      <c r="J100">
        <v>0</v>
      </c>
      <c r="K100" s="20">
        <f t="shared" si="2"/>
        <v>30</v>
      </c>
      <c r="L100" s="20">
        <f t="shared" si="3"/>
        <v>5</v>
      </c>
    </row>
    <row r="101" spans="1:12">
      <c r="A101" t="s">
        <v>53</v>
      </c>
      <c r="B101" s="1">
        <v>44043</v>
      </c>
      <c r="C101" s="3">
        <v>0.500694444444444</v>
      </c>
      <c r="D101" t="s">
        <v>43</v>
      </c>
      <c r="E101">
        <v>2300</v>
      </c>
      <c r="F101" t="s">
        <v>89</v>
      </c>
      <c r="G101" t="s">
        <v>57</v>
      </c>
      <c r="H101">
        <v>1541</v>
      </c>
      <c r="I101">
        <v>11</v>
      </c>
      <c r="J101">
        <v>1</v>
      </c>
      <c r="K101" s="20">
        <f t="shared" si="2"/>
        <v>29</v>
      </c>
      <c r="L101" s="20">
        <f t="shared" si="3"/>
        <v>5</v>
      </c>
    </row>
    <row r="102" spans="1:12">
      <c r="A102" t="s">
        <v>53</v>
      </c>
      <c r="B102" s="1">
        <v>44043</v>
      </c>
      <c r="C102" s="3">
        <v>0.35416666666666702</v>
      </c>
      <c r="D102" t="s">
        <v>28</v>
      </c>
      <c r="E102">
        <v>800</v>
      </c>
      <c r="F102" t="s">
        <v>102</v>
      </c>
      <c r="G102" t="s">
        <v>109</v>
      </c>
      <c r="H102">
        <v>1076</v>
      </c>
      <c r="I102">
        <v>12</v>
      </c>
      <c r="J102">
        <v>2</v>
      </c>
      <c r="K102" s="20">
        <f t="shared" si="2"/>
        <v>29</v>
      </c>
      <c r="L102" s="20">
        <f t="shared" si="3"/>
        <v>5</v>
      </c>
    </row>
    <row r="103" spans="1:12">
      <c r="A103" t="s">
        <v>53</v>
      </c>
      <c r="B103" s="1">
        <v>44043</v>
      </c>
      <c r="C103" s="3">
        <v>0.47777777777777802</v>
      </c>
      <c r="D103" t="s">
        <v>28</v>
      </c>
      <c r="E103">
        <v>1000</v>
      </c>
      <c r="F103" t="s">
        <v>89</v>
      </c>
      <c r="G103" t="s">
        <v>77</v>
      </c>
      <c r="H103">
        <v>838</v>
      </c>
      <c r="I103">
        <v>2</v>
      </c>
      <c r="J103">
        <v>0</v>
      </c>
      <c r="K103" s="20">
        <f t="shared" si="2"/>
        <v>29</v>
      </c>
      <c r="L103" s="20">
        <f t="shared" si="3"/>
        <v>5</v>
      </c>
    </row>
    <row r="104" spans="1:12">
      <c r="A104" t="s">
        <v>53</v>
      </c>
      <c r="B104" s="1">
        <v>44043</v>
      </c>
      <c r="C104" s="3">
        <v>0.52083333333333304</v>
      </c>
      <c r="D104" t="s">
        <v>43</v>
      </c>
      <c r="E104">
        <v>5000</v>
      </c>
      <c r="F104" t="s">
        <v>99</v>
      </c>
      <c r="G104" t="s">
        <v>59</v>
      </c>
      <c r="H104">
        <v>1957</v>
      </c>
      <c r="I104">
        <v>11</v>
      </c>
      <c r="J104">
        <v>1</v>
      </c>
      <c r="K104" s="20">
        <f t="shared" si="2"/>
        <v>29</v>
      </c>
      <c r="L104" s="20">
        <f t="shared" si="3"/>
        <v>5</v>
      </c>
    </row>
    <row r="105" spans="1:12">
      <c r="A105" t="s">
        <v>110</v>
      </c>
      <c r="B105" s="1">
        <v>44045</v>
      </c>
      <c r="C105" s="3">
        <v>0.5</v>
      </c>
      <c r="D105" t="s">
        <v>40</v>
      </c>
      <c r="E105">
        <v>1200</v>
      </c>
      <c r="F105" t="s">
        <v>111</v>
      </c>
      <c r="G105" t="s">
        <v>46</v>
      </c>
      <c r="H105">
        <v>1197</v>
      </c>
      <c r="I105">
        <v>12</v>
      </c>
      <c r="J105">
        <v>2</v>
      </c>
      <c r="K105" s="20">
        <f t="shared" si="2"/>
        <v>27</v>
      </c>
      <c r="L105" s="20">
        <f t="shared" si="3"/>
        <v>4</v>
      </c>
    </row>
    <row r="106" spans="1:12">
      <c r="A106" t="s">
        <v>110</v>
      </c>
      <c r="B106" s="1">
        <v>44046</v>
      </c>
      <c r="C106" s="3">
        <v>0.35416666666666702</v>
      </c>
      <c r="D106" t="s">
        <v>31</v>
      </c>
      <c r="E106">
        <v>4600</v>
      </c>
      <c r="F106" t="s">
        <v>102</v>
      </c>
      <c r="G106" t="s">
        <v>75</v>
      </c>
      <c r="H106">
        <v>943</v>
      </c>
      <c r="I106">
        <v>0</v>
      </c>
      <c r="J106">
        <v>0</v>
      </c>
      <c r="K106" s="20">
        <f t="shared" si="2"/>
        <v>26</v>
      </c>
      <c r="L106" s="20">
        <f t="shared" si="3"/>
        <v>4</v>
      </c>
    </row>
    <row r="107" spans="1:12">
      <c r="A107" t="s">
        <v>110</v>
      </c>
      <c r="B107" s="1">
        <v>44046</v>
      </c>
      <c r="C107" s="3">
        <v>0.34027777777777801</v>
      </c>
      <c r="D107" t="s">
        <v>31</v>
      </c>
      <c r="E107">
        <v>2500</v>
      </c>
      <c r="F107" t="s">
        <v>41</v>
      </c>
      <c r="G107" t="s">
        <v>59</v>
      </c>
      <c r="H107">
        <v>1739</v>
      </c>
      <c r="I107">
        <v>8</v>
      </c>
      <c r="J107">
        <v>0</v>
      </c>
      <c r="K107" s="20">
        <f t="shared" si="2"/>
        <v>26</v>
      </c>
      <c r="L107" s="20">
        <f t="shared" si="3"/>
        <v>4</v>
      </c>
    </row>
    <row r="108" spans="1:12">
      <c r="A108" t="s">
        <v>110</v>
      </c>
      <c r="B108" s="1">
        <v>44047</v>
      </c>
      <c r="C108" s="3">
        <v>0.45833333333333298</v>
      </c>
      <c r="D108" t="s">
        <v>28</v>
      </c>
      <c r="E108">
        <v>650</v>
      </c>
      <c r="F108" t="s">
        <v>41</v>
      </c>
      <c r="G108" t="s">
        <v>55</v>
      </c>
      <c r="H108">
        <v>404</v>
      </c>
      <c r="I108">
        <v>1</v>
      </c>
      <c r="J108">
        <v>0</v>
      </c>
      <c r="K108" s="20">
        <f t="shared" si="2"/>
        <v>25</v>
      </c>
      <c r="L108" s="20">
        <f t="shared" si="3"/>
        <v>4</v>
      </c>
    </row>
    <row r="109" spans="1:12">
      <c r="A109" t="s">
        <v>110</v>
      </c>
      <c r="B109" s="1">
        <v>44047</v>
      </c>
      <c r="C109" s="3">
        <v>0.375</v>
      </c>
      <c r="D109" t="s">
        <v>28</v>
      </c>
      <c r="E109">
        <v>500</v>
      </c>
      <c r="F109" t="s">
        <v>97</v>
      </c>
      <c r="G109" t="s">
        <v>112</v>
      </c>
      <c r="H109">
        <v>253</v>
      </c>
      <c r="I109">
        <v>6</v>
      </c>
      <c r="J109">
        <v>1</v>
      </c>
      <c r="K109" s="20">
        <f t="shared" si="2"/>
        <v>25</v>
      </c>
      <c r="L109" s="20">
        <f t="shared" si="3"/>
        <v>4</v>
      </c>
    </row>
    <row r="110" spans="1:12">
      <c r="A110" t="s">
        <v>110</v>
      </c>
      <c r="B110" s="1">
        <v>44048</v>
      </c>
      <c r="C110" s="3">
        <v>0.375</v>
      </c>
      <c r="D110" t="s">
        <v>35</v>
      </c>
      <c r="E110">
        <v>5000</v>
      </c>
      <c r="F110" t="s">
        <v>113</v>
      </c>
      <c r="G110" t="s">
        <v>77</v>
      </c>
      <c r="H110">
        <v>3547</v>
      </c>
      <c r="I110">
        <v>36</v>
      </c>
      <c r="J110">
        <v>2</v>
      </c>
      <c r="K110" s="20">
        <f t="shared" si="2"/>
        <v>24</v>
      </c>
      <c r="L110" s="20">
        <f t="shared" si="3"/>
        <v>4</v>
      </c>
    </row>
    <row r="111" spans="1:12">
      <c r="A111" t="s">
        <v>110</v>
      </c>
      <c r="B111" s="1">
        <v>44048</v>
      </c>
      <c r="C111" s="3">
        <v>0.37847222222222199</v>
      </c>
      <c r="D111" t="s">
        <v>40</v>
      </c>
      <c r="E111">
        <v>900</v>
      </c>
      <c r="F111" t="s">
        <v>113</v>
      </c>
      <c r="G111" t="s">
        <v>33</v>
      </c>
      <c r="H111">
        <v>438</v>
      </c>
      <c r="I111">
        <v>1</v>
      </c>
      <c r="J111">
        <v>0</v>
      </c>
      <c r="K111" s="20">
        <f t="shared" si="2"/>
        <v>24</v>
      </c>
      <c r="L111" s="20">
        <f t="shared" si="3"/>
        <v>4</v>
      </c>
    </row>
    <row r="112" spans="1:12">
      <c r="A112" t="s">
        <v>110</v>
      </c>
      <c r="B112" s="1">
        <v>44048</v>
      </c>
      <c r="C112" s="3">
        <v>0.58333333333333304</v>
      </c>
      <c r="D112" t="s">
        <v>51</v>
      </c>
      <c r="E112">
        <v>2000</v>
      </c>
      <c r="F112" t="s">
        <v>41</v>
      </c>
      <c r="G112" t="s">
        <v>66</v>
      </c>
      <c r="H112">
        <v>759</v>
      </c>
      <c r="I112">
        <v>4</v>
      </c>
      <c r="J112">
        <v>1</v>
      </c>
      <c r="K112" s="20">
        <f t="shared" si="2"/>
        <v>24</v>
      </c>
      <c r="L112" s="20">
        <f t="shared" si="3"/>
        <v>4</v>
      </c>
    </row>
    <row r="113" spans="1:12">
      <c r="A113" t="s">
        <v>110</v>
      </c>
      <c r="B113" s="1">
        <v>44048</v>
      </c>
      <c r="C113" s="3">
        <v>0.75</v>
      </c>
      <c r="D113" t="s">
        <v>35</v>
      </c>
      <c r="E113">
        <v>1200</v>
      </c>
      <c r="F113" t="s">
        <v>99</v>
      </c>
      <c r="G113" t="s">
        <v>38</v>
      </c>
      <c r="H113">
        <v>443</v>
      </c>
      <c r="I113">
        <v>14</v>
      </c>
      <c r="J113">
        <v>0</v>
      </c>
      <c r="K113" s="20">
        <f t="shared" si="2"/>
        <v>24</v>
      </c>
      <c r="L113" s="20">
        <f t="shared" si="3"/>
        <v>4</v>
      </c>
    </row>
    <row r="114" spans="1:12">
      <c r="A114" t="s">
        <v>110</v>
      </c>
      <c r="B114" s="1">
        <v>44049</v>
      </c>
      <c r="C114" s="3">
        <v>0.34027777777777801</v>
      </c>
      <c r="D114" t="s">
        <v>51</v>
      </c>
      <c r="E114">
        <v>1300</v>
      </c>
      <c r="F114" t="s">
        <v>114</v>
      </c>
      <c r="G114" t="s">
        <v>65</v>
      </c>
      <c r="H114">
        <v>945</v>
      </c>
      <c r="I114">
        <v>6</v>
      </c>
      <c r="J114">
        <v>1</v>
      </c>
      <c r="K114" s="20">
        <f t="shared" si="2"/>
        <v>23</v>
      </c>
      <c r="L114" s="20">
        <f t="shared" si="3"/>
        <v>4</v>
      </c>
    </row>
    <row r="115" spans="1:12">
      <c r="A115" t="s">
        <v>110</v>
      </c>
      <c r="B115" s="1">
        <v>44049</v>
      </c>
      <c r="C115" s="3">
        <v>0.60069444444444398</v>
      </c>
      <c r="D115" t="s">
        <v>40</v>
      </c>
      <c r="E115">
        <v>1200</v>
      </c>
      <c r="F115" t="s">
        <v>115</v>
      </c>
      <c r="G115" t="s">
        <v>75</v>
      </c>
      <c r="H115">
        <v>1304</v>
      </c>
      <c r="I115">
        <v>8</v>
      </c>
      <c r="J115">
        <v>0</v>
      </c>
      <c r="K115" s="20">
        <f t="shared" si="2"/>
        <v>23</v>
      </c>
      <c r="L115" s="20">
        <f t="shared" si="3"/>
        <v>4</v>
      </c>
    </row>
    <row r="116" spans="1:12">
      <c r="A116" t="s">
        <v>110</v>
      </c>
      <c r="B116" s="1">
        <v>44049</v>
      </c>
      <c r="C116" s="3">
        <v>0.41666666666666702</v>
      </c>
      <c r="D116" t="s">
        <v>58</v>
      </c>
      <c r="E116">
        <v>12000</v>
      </c>
      <c r="F116" t="s">
        <v>116</v>
      </c>
      <c r="G116" t="s">
        <v>77</v>
      </c>
      <c r="H116">
        <v>5399</v>
      </c>
      <c r="I116">
        <v>19</v>
      </c>
      <c r="J116">
        <v>2</v>
      </c>
      <c r="K116" s="20">
        <f t="shared" si="2"/>
        <v>23</v>
      </c>
      <c r="L116" s="20">
        <f t="shared" si="3"/>
        <v>4</v>
      </c>
    </row>
    <row r="117" spans="1:12">
      <c r="A117" t="s">
        <v>110</v>
      </c>
      <c r="B117" s="1">
        <v>44049</v>
      </c>
      <c r="C117" s="3" t="s">
        <v>117</v>
      </c>
      <c r="D117" t="s">
        <v>58</v>
      </c>
      <c r="E117">
        <v>1300</v>
      </c>
      <c r="F117" t="s">
        <v>118</v>
      </c>
      <c r="G117" t="s">
        <v>68</v>
      </c>
      <c r="H117">
        <v>905</v>
      </c>
      <c r="I117">
        <v>5</v>
      </c>
      <c r="J117">
        <v>0</v>
      </c>
      <c r="K117" s="20">
        <f t="shared" si="2"/>
        <v>23</v>
      </c>
      <c r="L117" s="20">
        <f t="shared" si="3"/>
        <v>4</v>
      </c>
    </row>
    <row r="118" spans="1:12">
      <c r="A118" t="s">
        <v>110</v>
      </c>
      <c r="B118" s="1">
        <v>44049</v>
      </c>
      <c r="C118" s="3">
        <v>0.375</v>
      </c>
      <c r="D118" t="s">
        <v>31</v>
      </c>
      <c r="E118">
        <v>3500</v>
      </c>
      <c r="F118" t="s">
        <v>102</v>
      </c>
      <c r="G118" t="s">
        <v>82</v>
      </c>
      <c r="H118">
        <v>1340</v>
      </c>
      <c r="I118">
        <v>6</v>
      </c>
      <c r="J118">
        <v>0</v>
      </c>
      <c r="K118" s="20">
        <f t="shared" si="2"/>
        <v>23</v>
      </c>
      <c r="L118" s="20">
        <f t="shared" si="3"/>
        <v>4</v>
      </c>
    </row>
    <row r="119" spans="1:12">
      <c r="A119" t="s">
        <v>110</v>
      </c>
      <c r="B119" s="1">
        <v>44050</v>
      </c>
      <c r="C119" s="3">
        <v>0.4</v>
      </c>
      <c r="D119" t="s">
        <v>51</v>
      </c>
      <c r="E119">
        <v>2400</v>
      </c>
      <c r="F119" t="s">
        <v>102</v>
      </c>
      <c r="G119" t="s">
        <v>77</v>
      </c>
      <c r="H119">
        <v>1225</v>
      </c>
      <c r="I119">
        <v>4</v>
      </c>
      <c r="J119">
        <v>0</v>
      </c>
      <c r="K119" s="20">
        <f t="shared" si="2"/>
        <v>22</v>
      </c>
      <c r="L119" s="20">
        <f t="shared" si="3"/>
        <v>4</v>
      </c>
    </row>
    <row r="120" spans="1:12">
      <c r="A120" t="s">
        <v>110</v>
      </c>
      <c r="B120" s="1">
        <v>44050</v>
      </c>
      <c r="C120" s="3">
        <v>0.54166666666666696</v>
      </c>
      <c r="D120" t="s">
        <v>51</v>
      </c>
      <c r="E120">
        <v>1200</v>
      </c>
      <c r="F120" t="s">
        <v>114</v>
      </c>
      <c r="G120" t="s">
        <v>112</v>
      </c>
      <c r="H120">
        <v>1096</v>
      </c>
      <c r="I120">
        <v>8</v>
      </c>
      <c r="J120">
        <v>1</v>
      </c>
      <c r="K120" s="20">
        <f t="shared" si="2"/>
        <v>22</v>
      </c>
      <c r="L120" s="20">
        <f t="shared" si="3"/>
        <v>4</v>
      </c>
    </row>
    <row r="121" spans="1:12">
      <c r="A121" t="s">
        <v>110</v>
      </c>
      <c r="B121" s="1">
        <v>44050</v>
      </c>
      <c r="C121" s="3">
        <v>0.41666666666666702</v>
      </c>
      <c r="D121" t="s">
        <v>28</v>
      </c>
      <c r="E121">
        <v>400</v>
      </c>
      <c r="F121" t="s">
        <v>113</v>
      </c>
      <c r="G121" t="s">
        <v>55</v>
      </c>
      <c r="H121">
        <v>232</v>
      </c>
      <c r="I121">
        <v>2</v>
      </c>
      <c r="J121">
        <v>0</v>
      </c>
      <c r="K121" s="20">
        <f t="shared" si="2"/>
        <v>22</v>
      </c>
      <c r="L121" s="20">
        <f t="shared" si="3"/>
        <v>4</v>
      </c>
    </row>
    <row r="122" spans="1:12">
      <c r="A122" t="s">
        <v>110</v>
      </c>
      <c r="B122" s="1">
        <v>44050</v>
      </c>
      <c r="C122" s="3">
        <v>0.35416666666666702</v>
      </c>
      <c r="D122" t="s">
        <v>51</v>
      </c>
      <c r="E122">
        <v>5000</v>
      </c>
      <c r="F122" t="s">
        <v>97</v>
      </c>
      <c r="G122" t="s">
        <v>30</v>
      </c>
      <c r="H122">
        <v>3249</v>
      </c>
      <c r="I122">
        <v>42</v>
      </c>
      <c r="J122">
        <v>2</v>
      </c>
      <c r="K122" s="20">
        <f t="shared" si="2"/>
        <v>22</v>
      </c>
      <c r="L122" s="20">
        <f t="shared" si="3"/>
        <v>4</v>
      </c>
    </row>
    <row r="123" spans="1:12">
      <c r="A123" t="s">
        <v>110</v>
      </c>
      <c r="B123" s="1">
        <v>44050</v>
      </c>
      <c r="C123" s="3">
        <v>0.34027777777777801</v>
      </c>
      <c r="D123" t="s">
        <v>58</v>
      </c>
      <c r="E123">
        <v>1800</v>
      </c>
      <c r="F123" t="s">
        <v>119</v>
      </c>
      <c r="G123" t="s">
        <v>91</v>
      </c>
      <c r="H123">
        <v>930</v>
      </c>
      <c r="I123">
        <v>7</v>
      </c>
      <c r="J123">
        <v>1</v>
      </c>
      <c r="K123" s="20">
        <f t="shared" si="2"/>
        <v>22</v>
      </c>
      <c r="L123" s="20">
        <f t="shared" si="3"/>
        <v>4</v>
      </c>
    </row>
    <row r="124" spans="1:12">
      <c r="A124" t="s">
        <v>110</v>
      </c>
      <c r="B124" s="1">
        <v>44050</v>
      </c>
      <c r="C124" s="3" t="s">
        <v>76</v>
      </c>
      <c r="D124" t="s">
        <v>28</v>
      </c>
      <c r="E124">
        <v>400</v>
      </c>
      <c r="F124" t="s">
        <v>67</v>
      </c>
      <c r="G124" t="s">
        <v>120</v>
      </c>
      <c r="H124">
        <v>452</v>
      </c>
      <c r="I124">
        <v>6</v>
      </c>
      <c r="J124">
        <v>1</v>
      </c>
      <c r="K124" s="20">
        <f t="shared" si="2"/>
        <v>22</v>
      </c>
      <c r="L124" s="20">
        <f t="shared" si="3"/>
        <v>4</v>
      </c>
    </row>
    <row r="125" spans="1:12">
      <c r="A125" t="s">
        <v>110</v>
      </c>
      <c r="B125" s="1">
        <v>44052</v>
      </c>
      <c r="C125" s="3">
        <v>0.52083333333333304</v>
      </c>
      <c r="D125" t="s">
        <v>43</v>
      </c>
      <c r="E125">
        <v>5000</v>
      </c>
      <c r="F125" t="s">
        <v>114</v>
      </c>
      <c r="G125" t="s">
        <v>73</v>
      </c>
      <c r="H125">
        <v>2257</v>
      </c>
      <c r="I125">
        <v>17</v>
      </c>
      <c r="J125">
        <v>1</v>
      </c>
      <c r="K125" s="20">
        <f t="shared" si="2"/>
        <v>20</v>
      </c>
      <c r="L125" s="20">
        <f t="shared" si="3"/>
        <v>3</v>
      </c>
    </row>
    <row r="126" spans="1:12">
      <c r="A126" t="s">
        <v>110</v>
      </c>
      <c r="B126" s="1">
        <v>44053</v>
      </c>
      <c r="C126" s="3">
        <v>0.375</v>
      </c>
      <c r="D126" t="s">
        <v>51</v>
      </c>
      <c r="E126">
        <v>4300</v>
      </c>
      <c r="F126" t="s">
        <v>41</v>
      </c>
      <c r="G126" t="s">
        <v>77</v>
      </c>
      <c r="H126">
        <v>2032</v>
      </c>
      <c r="I126">
        <v>5</v>
      </c>
      <c r="J126">
        <v>0</v>
      </c>
      <c r="K126" s="20">
        <f t="shared" si="2"/>
        <v>19</v>
      </c>
      <c r="L126" s="20">
        <f t="shared" si="3"/>
        <v>3</v>
      </c>
    </row>
    <row r="127" spans="1:12">
      <c r="A127" t="s">
        <v>110</v>
      </c>
      <c r="B127" s="1">
        <v>44053</v>
      </c>
      <c r="C127" s="3">
        <v>0.58541666666666703</v>
      </c>
      <c r="D127" t="s">
        <v>43</v>
      </c>
      <c r="E127">
        <v>2000</v>
      </c>
      <c r="F127" t="s">
        <v>29</v>
      </c>
      <c r="G127" t="s">
        <v>93</v>
      </c>
      <c r="H127">
        <v>1286</v>
      </c>
      <c r="I127">
        <v>5</v>
      </c>
      <c r="J127">
        <v>0</v>
      </c>
      <c r="K127" s="20">
        <f t="shared" si="2"/>
        <v>19</v>
      </c>
      <c r="L127" s="20">
        <f t="shared" si="3"/>
        <v>3</v>
      </c>
    </row>
    <row r="128" spans="1:12">
      <c r="A128" t="s">
        <v>110</v>
      </c>
      <c r="B128" s="1">
        <v>44053</v>
      </c>
      <c r="C128" s="3">
        <v>0.5</v>
      </c>
      <c r="D128" t="s">
        <v>28</v>
      </c>
      <c r="E128">
        <v>4500</v>
      </c>
      <c r="F128" t="s">
        <v>119</v>
      </c>
      <c r="G128" t="s">
        <v>121</v>
      </c>
      <c r="H128">
        <v>644</v>
      </c>
      <c r="I128">
        <v>4</v>
      </c>
      <c r="J128">
        <v>0</v>
      </c>
      <c r="K128" s="20">
        <f t="shared" si="2"/>
        <v>19</v>
      </c>
      <c r="L128" s="20">
        <f t="shared" si="3"/>
        <v>3</v>
      </c>
    </row>
    <row r="129" spans="1:12">
      <c r="A129" t="s">
        <v>110</v>
      </c>
      <c r="B129" s="1">
        <v>44053</v>
      </c>
      <c r="C129" s="3">
        <v>0.47916666666666702</v>
      </c>
      <c r="D129" t="s">
        <v>35</v>
      </c>
      <c r="E129">
        <v>1400</v>
      </c>
      <c r="F129" t="s">
        <v>115</v>
      </c>
      <c r="G129" t="s">
        <v>109</v>
      </c>
      <c r="H129">
        <v>396</v>
      </c>
      <c r="I129">
        <v>0</v>
      </c>
      <c r="J129">
        <v>0</v>
      </c>
      <c r="K129" s="20">
        <f t="shared" si="2"/>
        <v>19</v>
      </c>
      <c r="L129" s="20">
        <f t="shared" si="3"/>
        <v>3</v>
      </c>
    </row>
    <row r="130" spans="1:12">
      <c r="A130" t="s">
        <v>110</v>
      </c>
      <c r="B130" s="1">
        <v>44053</v>
      </c>
      <c r="C130" s="3">
        <v>0.47569444444444398</v>
      </c>
      <c r="D130" t="s">
        <v>28</v>
      </c>
      <c r="E130">
        <v>2500</v>
      </c>
      <c r="F130" t="s">
        <v>99</v>
      </c>
      <c r="G130" t="s">
        <v>59</v>
      </c>
      <c r="H130">
        <v>582</v>
      </c>
      <c r="I130">
        <v>1</v>
      </c>
      <c r="J130">
        <v>0</v>
      </c>
      <c r="K130" s="20">
        <f t="shared" si="2"/>
        <v>19</v>
      </c>
      <c r="L130" s="20">
        <f t="shared" si="3"/>
        <v>3</v>
      </c>
    </row>
    <row r="131" spans="1:12">
      <c r="A131" t="s">
        <v>110</v>
      </c>
      <c r="B131" s="1">
        <v>44054</v>
      </c>
      <c r="C131" s="3">
        <v>0.41666666666666702</v>
      </c>
      <c r="D131" t="s">
        <v>40</v>
      </c>
      <c r="E131">
        <v>5000</v>
      </c>
      <c r="F131" t="s">
        <v>70</v>
      </c>
      <c r="G131" t="s">
        <v>65</v>
      </c>
      <c r="H131">
        <v>4780</v>
      </c>
      <c r="I131">
        <v>32</v>
      </c>
      <c r="J131">
        <v>2</v>
      </c>
      <c r="K131" s="20">
        <f t="shared" ref="K131:K194" si="4">DATEDIF(B131,MAX($B$2:$B$205),"d")</f>
        <v>18</v>
      </c>
      <c r="L131" s="20">
        <f t="shared" ref="L131:L194" si="5">INT(K131/7)+1</f>
        <v>3</v>
      </c>
    </row>
    <row r="132" spans="1:12">
      <c r="A132" t="s">
        <v>110</v>
      </c>
      <c r="B132" s="1">
        <v>44054</v>
      </c>
      <c r="C132" s="3">
        <v>0.35416666666666702</v>
      </c>
      <c r="D132" t="s">
        <v>43</v>
      </c>
      <c r="E132">
        <v>800</v>
      </c>
      <c r="F132" t="s">
        <v>119</v>
      </c>
      <c r="G132" t="s">
        <v>55</v>
      </c>
      <c r="H132">
        <v>669</v>
      </c>
      <c r="I132">
        <v>3</v>
      </c>
      <c r="J132">
        <v>2</v>
      </c>
      <c r="K132" s="20">
        <f t="shared" si="4"/>
        <v>18</v>
      </c>
      <c r="L132" s="20">
        <f t="shared" si="5"/>
        <v>3</v>
      </c>
    </row>
    <row r="133" spans="1:12">
      <c r="A133" t="s">
        <v>110</v>
      </c>
      <c r="B133" s="1">
        <v>44054</v>
      </c>
      <c r="C133" s="3">
        <v>0.50833333333333297</v>
      </c>
      <c r="D133" t="s">
        <v>37</v>
      </c>
      <c r="E133">
        <v>32000</v>
      </c>
      <c r="F133" t="s">
        <v>64</v>
      </c>
      <c r="G133" t="s">
        <v>33</v>
      </c>
      <c r="H133">
        <v>11987</v>
      </c>
      <c r="I133">
        <v>93</v>
      </c>
      <c r="J133">
        <v>2</v>
      </c>
      <c r="K133" s="20">
        <f t="shared" si="4"/>
        <v>18</v>
      </c>
      <c r="L133" s="20">
        <f t="shared" si="5"/>
        <v>3</v>
      </c>
    </row>
    <row r="134" spans="1:12">
      <c r="A134" t="s">
        <v>110</v>
      </c>
      <c r="B134" s="1">
        <v>44054</v>
      </c>
      <c r="C134" s="3">
        <v>0.375</v>
      </c>
      <c r="D134" t="s">
        <v>58</v>
      </c>
      <c r="E134">
        <v>2000</v>
      </c>
      <c r="F134" t="s">
        <v>114</v>
      </c>
      <c r="G134" t="s">
        <v>82</v>
      </c>
      <c r="H134">
        <v>2477</v>
      </c>
      <c r="I134">
        <v>12</v>
      </c>
      <c r="J134">
        <v>2</v>
      </c>
      <c r="K134" s="20">
        <f t="shared" si="4"/>
        <v>18</v>
      </c>
      <c r="L134" s="20">
        <f t="shared" si="5"/>
        <v>3</v>
      </c>
    </row>
    <row r="135" spans="1:12">
      <c r="A135" t="s">
        <v>110</v>
      </c>
      <c r="B135" s="1">
        <v>44054</v>
      </c>
      <c r="C135" s="3">
        <v>0.38888888888888901</v>
      </c>
      <c r="D135" t="s">
        <v>58</v>
      </c>
      <c r="E135">
        <v>200</v>
      </c>
      <c r="F135" t="s">
        <v>115</v>
      </c>
      <c r="G135" t="s">
        <v>121</v>
      </c>
      <c r="H135">
        <v>536</v>
      </c>
      <c r="I135">
        <v>6</v>
      </c>
      <c r="J135">
        <v>0</v>
      </c>
      <c r="K135" s="20">
        <f t="shared" si="4"/>
        <v>18</v>
      </c>
      <c r="L135" s="20">
        <f t="shared" si="5"/>
        <v>3</v>
      </c>
    </row>
    <row r="136" spans="1:12">
      <c r="A136" t="s">
        <v>110</v>
      </c>
      <c r="B136" s="1">
        <v>44055</v>
      </c>
      <c r="C136" s="3">
        <v>0.35416666666666702</v>
      </c>
      <c r="D136" t="s">
        <v>31</v>
      </c>
      <c r="E136">
        <v>4600</v>
      </c>
      <c r="F136" t="s">
        <v>119</v>
      </c>
      <c r="G136" t="s">
        <v>75</v>
      </c>
      <c r="H136">
        <v>523</v>
      </c>
      <c r="I136">
        <v>2</v>
      </c>
      <c r="J136">
        <v>1</v>
      </c>
      <c r="K136" s="20">
        <f t="shared" si="4"/>
        <v>17</v>
      </c>
      <c r="L136" s="20">
        <f t="shared" si="5"/>
        <v>3</v>
      </c>
    </row>
    <row r="137" spans="1:12">
      <c r="A137" t="s">
        <v>110</v>
      </c>
      <c r="B137" s="1">
        <v>44055</v>
      </c>
      <c r="C137" s="3">
        <v>0.35416666666666702</v>
      </c>
      <c r="D137" t="s">
        <v>28</v>
      </c>
      <c r="E137">
        <v>6500</v>
      </c>
      <c r="F137" t="s">
        <v>122</v>
      </c>
      <c r="G137" t="s">
        <v>123</v>
      </c>
      <c r="H137">
        <v>3973</v>
      </c>
      <c r="I137">
        <v>31</v>
      </c>
      <c r="J137">
        <v>1</v>
      </c>
      <c r="K137" s="20">
        <f t="shared" si="4"/>
        <v>17</v>
      </c>
      <c r="L137" s="20">
        <f t="shared" si="5"/>
        <v>3</v>
      </c>
    </row>
    <row r="138" spans="1:12">
      <c r="A138" t="s">
        <v>110</v>
      </c>
      <c r="B138" s="1">
        <v>44055</v>
      </c>
      <c r="C138" s="3">
        <v>0.625</v>
      </c>
      <c r="D138" t="s">
        <v>58</v>
      </c>
      <c r="E138">
        <v>2000</v>
      </c>
      <c r="F138" t="s">
        <v>124</v>
      </c>
      <c r="G138" t="s">
        <v>65</v>
      </c>
      <c r="H138">
        <v>887</v>
      </c>
      <c r="I138">
        <v>2</v>
      </c>
      <c r="J138">
        <v>1</v>
      </c>
      <c r="K138" s="20">
        <f t="shared" si="4"/>
        <v>17</v>
      </c>
      <c r="L138" s="20">
        <f t="shared" si="5"/>
        <v>3</v>
      </c>
    </row>
    <row r="139" spans="1:12">
      <c r="A139" t="s">
        <v>110</v>
      </c>
      <c r="B139" s="1">
        <v>44055</v>
      </c>
      <c r="C139" s="3">
        <v>0.41666666666666702</v>
      </c>
      <c r="D139" t="s">
        <v>58</v>
      </c>
      <c r="E139">
        <v>400</v>
      </c>
      <c r="F139" t="s">
        <v>49</v>
      </c>
      <c r="G139" t="s">
        <v>59</v>
      </c>
      <c r="H139">
        <v>149</v>
      </c>
      <c r="I139">
        <v>1</v>
      </c>
      <c r="J139">
        <v>0</v>
      </c>
      <c r="K139" s="20">
        <f t="shared" si="4"/>
        <v>17</v>
      </c>
      <c r="L139" s="20">
        <f t="shared" si="5"/>
        <v>3</v>
      </c>
    </row>
    <row r="140" spans="1:12">
      <c r="A140" t="s">
        <v>110</v>
      </c>
      <c r="B140" s="1">
        <v>44055</v>
      </c>
      <c r="C140" s="3">
        <v>0.49861111111111101</v>
      </c>
      <c r="D140" t="s">
        <v>37</v>
      </c>
      <c r="E140">
        <v>6000</v>
      </c>
      <c r="F140" t="s">
        <v>125</v>
      </c>
      <c r="G140" t="s">
        <v>112</v>
      </c>
      <c r="H140">
        <v>5496</v>
      </c>
      <c r="I140">
        <v>12</v>
      </c>
      <c r="J140">
        <v>1</v>
      </c>
      <c r="K140" s="20">
        <f t="shared" si="4"/>
        <v>17</v>
      </c>
      <c r="L140" s="20">
        <f t="shared" si="5"/>
        <v>3</v>
      </c>
    </row>
    <row r="141" spans="1:12">
      <c r="A141" t="s">
        <v>110</v>
      </c>
      <c r="B141" s="1">
        <v>44056</v>
      </c>
      <c r="C141" s="3">
        <v>0.5</v>
      </c>
      <c r="D141" t="s">
        <v>43</v>
      </c>
      <c r="E141">
        <v>1200</v>
      </c>
      <c r="F141" t="s">
        <v>102</v>
      </c>
      <c r="G141" t="s">
        <v>126</v>
      </c>
      <c r="H141">
        <v>1230</v>
      </c>
      <c r="I141">
        <v>12</v>
      </c>
      <c r="J141">
        <v>1</v>
      </c>
      <c r="K141" s="20">
        <f t="shared" si="4"/>
        <v>16</v>
      </c>
      <c r="L141" s="20">
        <f t="shared" si="5"/>
        <v>3</v>
      </c>
    </row>
    <row r="142" spans="1:12">
      <c r="A142" t="s">
        <v>110</v>
      </c>
      <c r="B142" s="1">
        <v>44056</v>
      </c>
      <c r="C142" s="3">
        <v>0.35416666666666702</v>
      </c>
      <c r="D142" t="s">
        <v>43</v>
      </c>
      <c r="E142">
        <v>1500</v>
      </c>
      <c r="F142" t="s">
        <v>127</v>
      </c>
      <c r="G142" t="s">
        <v>75</v>
      </c>
      <c r="H142">
        <v>756</v>
      </c>
      <c r="I142">
        <v>3</v>
      </c>
      <c r="J142">
        <v>0</v>
      </c>
      <c r="K142" s="20">
        <f t="shared" si="4"/>
        <v>16</v>
      </c>
      <c r="L142" s="20">
        <f t="shared" si="5"/>
        <v>3</v>
      </c>
    </row>
    <row r="143" spans="1:12">
      <c r="A143" t="s">
        <v>110</v>
      </c>
      <c r="B143" s="1">
        <v>44056</v>
      </c>
      <c r="C143" s="3">
        <v>0.34375</v>
      </c>
      <c r="D143" t="s">
        <v>37</v>
      </c>
      <c r="E143">
        <v>3200</v>
      </c>
      <c r="F143" t="s">
        <v>128</v>
      </c>
      <c r="G143" t="s">
        <v>91</v>
      </c>
      <c r="H143">
        <v>2107</v>
      </c>
      <c r="I143">
        <v>20</v>
      </c>
      <c r="J143">
        <v>0</v>
      </c>
      <c r="K143" s="20">
        <f t="shared" si="4"/>
        <v>16</v>
      </c>
      <c r="L143" s="20">
        <f t="shared" si="5"/>
        <v>3</v>
      </c>
    </row>
    <row r="144" spans="1:12">
      <c r="A144" t="s">
        <v>110</v>
      </c>
      <c r="B144" s="1">
        <v>44056</v>
      </c>
      <c r="C144" s="3" t="s">
        <v>47</v>
      </c>
      <c r="D144" t="s">
        <v>58</v>
      </c>
      <c r="E144">
        <v>600</v>
      </c>
      <c r="F144" t="s">
        <v>129</v>
      </c>
      <c r="G144" t="s">
        <v>48</v>
      </c>
      <c r="H144">
        <v>355</v>
      </c>
      <c r="I144">
        <v>2</v>
      </c>
      <c r="J144">
        <v>0</v>
      </c>
      <c r="K144" s="20">
        <f t="shared" si="4"/>
        <v>16</v>
      </c>
      <c r="L144" s="20">
        <f t="shared" si="5"/>
        <v>3</v>
      </c>
    </row>
    <row r="145" spans="1:12">
      <c r="A145" t="s">
        <v>110</v>
      </c>
      <c r="B145" s="1">
        <v>44056</v>
      </c>
      <c r="C145" s="3">
        <v>0.45833333333333298</v>
      </c>
      <c r="D145" t="s">
        <v>28</v>
      </c>
      <c r="E145">
        <v>5000</v>
      </c>
      <c r="F145" t="s">
        <v>130</v>
      </c>
      <c r="G145" t="s">
        <v>46</v>
      </c>
      <c r="H145">
        <v>2302</v>
      </c>
      <c r="I145">
        <v>16</v>
      </c>
      <c r="J145">
        <v>2</v>
      </c>
      <c r="K145" s="20">
        <f t="shared" si="4"/>
        <v>16</v>
      </c>
      <c r="L145" s="20">
        <f t="shared" si="5"/>
        <v>3</v>
      </c>
    </row>
    <row r="146" spans="1:12">
      <c r="A146" t="s">
        <v>110</v>
      </c>
      <c r="B146" s="1">
        <v>44056</v>
      </c>
      <c r="C146" s="3">
        <v>0.45833333333333298</v>
      </c>
      <c r="D146" t="s">
        <v>37</v>
      </c>
      <c r="E146">
        <v>2300</v>
      </c>
      <c r="F146" t="s">
        <v>64</v>
      </c>
      <c r="G146" t="s">
        <v>55</v>
      </c>
      <c r="H146">
        <v>604</v>
      </c>
      <c r="I146">
        <v>0</v>
      </c>
      <c r="J146">
        <v>0</v>
      </c>
      <c r="K146" s="20">
        <f t="shared" si="4"/>
        <v>16</v>
      </c>
      <c r="L146" s="20">
        <f t="shared" si="5"/>
        <v>3</v>
      </c>
    </row>
    <row r="147" spans="1:12">
      <c r="A147" t="s">
        <v>110</v>
      </c>
      <c r="B147" s="1">
        <v>44056</v>
      </c>
      <c r="C147" s="3">
        <v>0.45833333333333298</v>
      </c>
      <c r="D147" t="s">
        <v>28</v>
      </c>
      <c r="E147">
        <v>1800</v>
      </c>
      <c r="F147" t="s">
        <v>131</v>
      </c>
      <c r="G147" t="s">
        <v>60</v>
      </c>
      <c r="H147">
        <v>5581</v>
      </c>
      <c r="I147">
        <v>10</v>
      </c>
      <c r="J147">
        <v>0</v>
      </c>
      <c r="K147" s="20">
        <f t="shared" si="4"/>
        <v>16</v>
      </c>
      <c r="L147" s="20">
        <f t="shared" si="5"/>
        <v>3</v>
      </c>
    </row>
    <row r="148" spans="1:12">
      <c r="A148" t="s">
        <v>110</v>
      </c>
      <c r="B148" s="1">
        <v>44057</v>
      </c>
      <c r="C148" s="3">
        <v>0.34027777777777801</v>
      </c>
      <c r="D148" t="s">
        <v>28</v>
      </c>
      <c r="E148">
        <v>1300</v>
      </c>
      <c r="F148" t="s">
        <v>70</v>
      </c>
      <c r="G148" t="s">
        <v>93</v>
      </c>
      <c r="H148">
        <v>621</v>
      </c>
      <c r="I148">
        <v>8</v>
      </c>
      <c r="J148">
        <v>1</v>
      </c>
      <c r="K148" s="20">
        <f t="shared" si="4"/>
        <v>15</v>
      </c>
      <c r="L148" s="20">
        <f t="shared" si="5"/>
        <v>3</v>
      </c>
    </row>
    <row r="149" spans="1:12">
      <c r="A149" t="s">
        <v>110</v>
      </c>
      <c r="B149" s="1">
        <v>44057</v>
      </c>
      <c r="C149" s="3">
        <v>0.60069444444444398</v>
      </c>
      <c r="D149" t="s">
        <v>58</v>
      </c>
      <c r="E149">
        <v>1200</v>
      </c>
      <c r="F149" t="s">
        <v>132</v>
      </c>
      <c r="G149" t="s">
        <v>75</v>
      </c>
      <c r="H149">
        <v>876</v>
      </c>
      <c r="I149">
        <v>9</v>
      </c>
      <c r="J149">
        <v>1</v>
      </c>
      <c r="K149" s="20">
        <f t="shared" si="4"/>
        <v>15</v>
      </c>
      <c r="L149" s="20">
        <f t="shared" si="5"/>
        <v>3</v>
      </c>
    </row>
    <row r="150" spans="1:12">
      <c r="A150" t="s">
        <v>110</v>
      </c>
      <c r="B150" s="1">
        <v>44057</v>
      </c>
      <c r="C150" s="3">
        <v>0.54166666666666696</v>
      </c>
      <c r="D150" t="s">
        <v>28</v>
      </c>
      <c r="E150">
        <v>1200</v>
      </c>
      <c r="F150" t="s">
        <v>70</v>
      </c>
      <c r="G150" t="s">
        <v>109</v>
      </c>
      <c r="H150">
        <v>995</v>
      </c>
      <c r="I150">
        <v>5</v>
      </c>
      <c r="J150">
        <v>0</v>
      </c>
      <c r="K150" s="20">
        <f t="shared" si="4"/>
        <v>15</v>
      </c>
      <c r="L150" s="20">
        <f t="shared" si="5"/>
        <v>3</v>
      </c>
    </row>
    <row r="151" spans="1:12">
      <c r="A151" t="s">
        <v>110</v>
      </c>
      <c r="B151" s="1">
        <v>44057</v>
      </c>
      <c r="C151" s="3">
        <v>0.375</v>
      </c>
      <c r="D151" t="s">
        <v>51</v>
      </c>
      <c r="E151">
        <v>3200</v>
      </c>
      <c r="F151" t="s">
        <v>72</v>
      </c>
      <c r="G151" t="s">
        <v>59</v>
      </c>
      <c r="H151">
        <v>3396</v>
      </c>
      <c r="I151">
        <v>17</v>
      </c>
      <c r="J151">
        <v>1</v>
      </c>
      <c r="K151" s="20">
        <f t="shared" si="4"/>
        <v>15</v>
      </c>
      <c r="L151" s="20">
        <f t="shared" si="5"/>
        <v>3</v>
      </c>
    </row>
    <row r="152" spans="1:12">
      <c r="A152" t="s">
        <v>110</v>
      </c>
      <c r="B152" s="1">
        <v>44057</v>
      </c>
      <c r="C152" s="3">
        <v>0.40069444444444402</v>
      </c>
      <c r="D152" t="s">
        <v>35</v>
      </c>
      <c r="E152">
        <v>1000</v>
      </c>
      <c r="F152" t="s">
        <v>127</v>
      </c>
      <c r="G152" t="s">
        <v>82</v>
      </c>
      <c r="H152">
        <v>528</v>
      </c>
      <c r="I152">
        <v>5</v>
      </c>
      <c r="J152">
        <v>0</v>
      </c>
      <c r="K152" s="20">
        <f t="shared" si="4"/>
        <v>15</v>
      </c>
      <c r="L152" s="20">
        <f t="shared" si="5"/>
        <v>3</v>
      </c>
    </row>
    <row r="153" spans="1:12">
      <c r="A153" t="s">
        <v>110</v>
      </c>
      <c r="B153" s="1">
        <v>44057</v>
      </c>
      <c r="C153" s="3" t="s">
        <v>133</v>
      </c>
      <c r="D153" t="s">
        <v>35</v>
      </c>
      <c r="E153">
        <v>1100</v>
      </c>
      <c r="F153" t="s">
        <v>116</v>
      </c>
      <c r="G153" t="s">
        <v>121</v>
      </c>
      <c r="H153">
        <v>699</v>
      </c>
      <c r="I153">
        <v>3</v>
      </c>
      <c r="J153">
        <v>0</v>
      </c>
      <c r="K153" s="20">
        <f t="shared" si="4"/>
        <v>15</v>
      </c>
      <c r="L153" s="20">
        <f t="shared" si="5"/>
        <v>3</v>
      </c>
    </row>
    <row r="154" spans="1:12">
      <c r="A154" t="s">
        <v>110</v>
      </c>
      <c r="B154" s="1">
        <v>44057</v>
      </c>
      <c r="C154" s="3">
        <v>0.33333333333333298</v>
      </c>
      <c r="D154" t="s">
        <v>37</v>
      </c>
      <c r="E154">
        <v>1200</v>
      </c>
      <c r="F154" t="s">
        <v>116</v>
      </c>
      <c r="G154" t="s">
        <v>112</v>
      </c>
      <c r="H154">
        <v>896</v>
      </c>
      <c r="I154">
        <v>21</v>
      </c>
      <c r="J154">
        <v>1</v>
      </c>
      <c r="K154" s="20">
        <f t="shared" si="4"/>
        <v>15</v>
      </c>
      <c r="L154" s="20">
        <f t="shared" si="5"/>
        <v>3</v>
      </c>
    </row>
    <row r="155" spans="1:12">
      <c r="A155" t="s">
        <v>110</v>
      </c>
      <c r="B155" s="1">
        <v>44057</v>
      </c>
      <c r="C155" s="3">
        <v>0.5</v>
      </c>
      <c r="D155" t="s">
        <v>28</v>
      </c>
      <c r="E155">
        <v>4000</v>
      </c>
      <c r="F155" t="s">
        <v>41</v>
      </c>
      <c r="G155" t="s">
        <v>55</v>
      </c>
      <c r="H155">
        <v>2892</v>
      </c>
      <c r="I155">
        <v>13</v>
      </c>
      <c r="J155">
        <v>0</v>
      </c>
      <c r="K155" s="20">
        <f t="shared" si="4"/>
        <v>15</v>
      </c>
      <c r="L155" s="20">
        <f t="shared" si="5"/>
        <v>3</v>
      </c>
    </row>
    <row r="156" spans="1:12">
      <c r="A156" t="s">
        <v>110</v>
      </c>
      <c r="B156" s="1">
        <v>44057</v>
      </c>
      <c r="C156" s="3">
        <v>0.41666666666666702</v>
      </c>
      <c r="D156" t="s">
        <v>28</v>
      </c>
      <c r="E156">
        <v>1000</v>
      </c>
      <c r="F156" t="s">
        <v>134</v>
      </c>
      <c r="G156" t="s">
        <v>60</v>
      </c>
      <c r="H156">
        <v>480</v>
      </c>
      <c r="I156">
        <v>19</v>
      </c>
      <c r="J156">
        <v>1</v>
      </c>
      <c r="K156" s="20">
        <f t="shared" si="4"/>
        <v>15</v>
      </c>
      <c r="L156" s="20">
        <f t="shared" si="5"/>
        <v>3</v>
      </c>
    </row>
    <row r="157" spans="1:12">
      <c r="A157" t="s">
        <v>110</v>
      </c>
      <c r="B157" s="1">
        <v>44057</v>
      </c>
      <c r="C157" s="3">
        <v>0.38541666666666702</v>
      </c>
      <c r="D157" t="s">
        <v>28</v>
      </c>
      <c r="E157">
        <v>800</v>
      </c>
      <c r="F157" t="s">
        <v>113</v>
      </c>
      <c r="G157" t="s">
        <v>65</v>
      </c>
      <c r="H157">
        <v>246</v>
      </c>
      <c r="I157">
        <v>0</v>
      </c>
      <c r="J157">
        <v>0</v>
      </c>
      <c r="K157" s="20">
        <f t="shared" si="4"/>
        <v>15</v>
      </c>
      <c r="L157" s="20">
        <f t="shared" si="5"/>
        <v>3</v>
      </c>
    </row>
    <row r="158" spans="1:12">
      <c r="A158" t="s">
        <v>110</v>
      </c>
      <c r="B158" s="1">
        <v>44058</v>
      </c>
      <c r="C158" s="3">
        <v>0.39930555555555602</v>
      </c>
      <c r="D158" t="s">
        <v>40</v>
      </c>
      <c r="E158">
        <v>500</v>
      </c>
      <c r="F158" t="s">
        <v>113</v>
      </c>
      <c r="G158" t="s">
        <v>65</v>
      </c>
      <c r="H158">
        <v>460</v>
      </c>
      <c r="I158">
        <v>0</v>
      </c>
      <c r="J158">
        <v>0</v>
      </c>
      <c r="K158" s="20">
        <f t="shared" si="4"/>
        <v>14</v>
      </c>
      <c r="L158" s="20">
        <f t="shared" si="5"/>
        <v>3</v>
      </c>
    </row>
    <row r="159" spans="1:12">
      <c r="A159" t="s">
        <v>110</v>
      </c>
      <c r="B159" s="1">
        <v>44059</v>
      </c>
      <c r="C159" s="3">
        <v>0.5</v>
      </c>
      <c r="D159" t="s">
        <v>43</v>
      </c>
      <c r="E159">
        <v>1200</v>
      </c>
      <c r="F159" t="s">
        <v>72</v>
      </c>
      <c r="G159" t="s">
        <v>59</v>
      </c>
      <c r="H159">
        <v>603</v>
      </c>
      <c r="I159">
        <v>7</v>
      </c>
      <c r="J159">
        <v>1</v>
      </c>
      <c r="K159" s="20">
        <f t="shared" si="4"/>
        <v>13</v>
      </c>
      <c r="L159" s="20">
        <f t="shared" si="5"/>
        <v>2</v>
      </c>
    </row>
    <row r="160" spans="1:12">
      <c r="A160" t="s">
        <v>110</v>
      </c>
      <c r="B160" s="1">
        <v>44060</v>
      </c>
      <c r="C160" s="3">
        <v>0.4</v>
      </c>
      <c r="D160" t="s">
        <v>37</v>
      </c>
      <c r="E160">
        <v>2400</v>
      </c>
      <c r="F160" t="s">
        <v>116</v>
      </c>
      <c r="G160" t="s">
        <v>77</v>
      </c>
      <c r="H160">
        <v>822</v>
      </c>
      <c r="I160">
        <v>1</v>
      </c>
      <c r="J160">
        <v>0</v>
      </c>
      <c r="K160" s="20">
        <f t="shared" si="4"/>
        <v>12</v>
      </c>
      <c r="L160" s="20">
        <f t="shared" si="5"/>
        <v>2</v>
      </c>
    </row>
    <row r="161" spans="1:12">
      <c r="A161" t="s">
        <v>110</v>
      </c>
      <c r="B161" s="1">
        <v>44060</v>
      </c>
      <c r="C161" s="3">
        <v>0.45833333333333298</v>
      </c>
      <c r="D161" t="s">
        <v>28</v>
      </c>
      <c r="E161">
        <v>1000</v>
      </c>
      <c r="F161" t="s">
        <v>102</v>
      </c>
      <c r="G161" t="s">
        <v>60</v>
      </c>
      <c r="H161">
        <v>605</v>
      </c>
      <c r="I161">
        <v>6</v>
      </c>
      <c r="J161">
        <v>0</v>
      </c>
      <c r="K161" s="20">
        <f t="shared" si="4"/>
        <v>12</v>
      </c>
      <c r="L161" s="20">
        <f t="shared" si="5"/>
        <v>2</v>
      </c>
    </row>
    <row r="162" spans="1:12">
      <c r="A162" t="s">
        <v>110</v>
      </c>
      <c r="B162" s="1">
        <v>44060</v>
      </c>
      <c r="C162" s="3">
        <v>0.375</v>
      </c>
      <c r="D162" t="s">
        <v>28</v>
      </c>
      <c r="E162">
        <v>1500</v>
      </c>
      <c r="F162" t="s">
        <v>119</v>
      </c>
      <c r="G162" t="s">
        <v>55</v>
      </c>
      <c r="H162">
        <v>443</v>
      </c>
      <c r="I162">
        <v>8</v>
      </c>
      <c r="J162">
        <v>1</v>
      </c>
      <c r="K162" s="20">
        <f t="shared" si="4"/>
        <v>12</v>
      </c>
      <c r="L162" s="20">
        <f t="shared" si="5"/>
        <v>2</v>
      </c>
    </row>
    <row r="163" spans="1:12">
      <c r="A163" t="s">
        <v>110</v>
      </c>
      <c r="B163" s="1">
        <v>44060</v>
      </c>
      <c r="C163" s="3">
        <v>0.375</v>
      </c>
      <c r="D163" t="s">
        <v>28</v>
      </c>
      <c r="E163">
        <v>700</v>
      </c>
      <c r="F163" t="s">
        <v>70</v>
      </c>
      <c r="G163" t="s">
        <v>135</v>
      </c>
      <c r="H163">
        <v>180</v>
      </c>
      <c r="I163">
        <v>7</v>
      </c>
      <c r="J163">
        <v>0</v>
      </c>
      <c r="K163" s="20">
        <f t="shared" si="4"/>
        <v>12</v>
      </c>
      <c r="L163" s="20">
        <f t="shared" si="5"/>
        <v>2</v>
      </c>
    </row>
    <row r="164" spans="1:12">
      <c r="A164" t="s">
        <v>110</v>
      </c>
      <c r="B164" s="1">
        <v>44061</v>
      </c>
      <c r="C164" s="3">
        <v>0.41666666666666702</v>
      </c>
      <c r="D164" t="s">
        <v>28</v>
      </c>
      <c r="E164">
        <v>600</v>
      </c>
      <c r="F164" t="s">
        <v>119</v>
      </c>
      <c r="G164" t="s">
        <v>75</v>
      </c>
      <c r="H164">
        <v>410</v>
      </c>
      <c r="I164">
        <v>1</v>
      </c>
      <c r="J164">
        <v>0</v>
      </c>
      <c r="K164" s="20">
        <f t="shared" si="4"/>
        <v>11</v>
      </c>
      <c r="L164" s="20">
        <f t="shared" si="5"/>
        <v>2</v>
      </c>
    </row>
    <row r="165" spans="1:12">
      <c r="A165" t="s">
        <v>110</v>
      </c>
      <c r="B165" s="1">
        <v>44061</v>
      </c>
      <c r="C165" s="3">
        <v>0.33333333333333298</v>
      </c>
      <c r="D165" t="s">
        <v>28</v>
      </c>
      <c r="E165">
        <v>2200</v>
      </c>
      <c r="F165" t="s">
        <v>136</v>
      </c>
      <c r="G165" t="s">
        <v>33</v>
      </c>
      <c r="H165">
        <v>922</v>
      </c>
      <c r="I165">
        <v>9</v>
      </c>
      <c r="J165">
        <v>1</v>
      </c>
      <c r="K165" s="20">
        <f t="shared" si="4"/>
        <v>11</v>
      </c>
      <c r="L165" s="20">
        <f t="shared" si="5"/>
        <v>2</v>
      </c>
    </row>
    <row r="166" spans="1:12">
      <c r="A166" t="s">
        <v>110</v>
      </c>
      <c r="B166" s="1">
        <v>44061</v>
      </c>
      <c r="C166" s="3">
        <v>0.41666666666666702</v>
      </c>
      <c r="D166" t="s">
        <v>35</v>
      </c>
      <c r="E166">
        <v>300</v>
      </c>
      <c r="F166" t="s">
        <v>41</v>
      </c>
      <c r="G166" t="s">
        <v>93</v>
      </c>
      <c r="H166">
        <v>830</v>
      </c>
      <c r="I166">
        <v>2</v>
      </c>
      <c r="J166">
        <v>0</v>
      </c>
      <c r="K166" s="20">
        <f t="shared" si="4"/>
        <v>11</v>
      </c>
      <c r="L166" s="20">
        <f t="shared" si="5"/>
        <v>2</v>
      </c>
    </row>
    <row r="167" spans="1:12">
      <c r="A167" t="s">
        <v>110</v>
      </c>
      <c r="B167" s="1">
        <v>44062</v>
      </c>
      <c r="C167" s="3">
        <v>0.41666666666666702</v>
      </c>
      <c r="D167" t="s">
        <v>58</v>
      </c>
      <c r="E167">
        <v>5000</v>
      </c>
      <c r="F167" t="s">
        <v>107</v>
      </c>
      <c r="G167" t="s">
        <v>65</v>
      </c>
      <c r="H167">
        <v>3341</v>
      </c>
      <c r="I167">
        <v>5</v>
      </c>
      <c r="J167">
        <v>0</v>
      </c>
      <c r="K167" s="20">
        <f t="shared" si="4"/>
        <v>10</v>
      </c>
      <c r="L167" s="20">
        <f t="shared" si="5"/>
        <v>2</v>
      </c>
    </row>
    <row r="168" spans="1:12">
      <c r="A168" t="s">
        <v>110</v>
      </c>
      <c r="B168" s="1">
        <v>44062</v>
      </c>
      <c r="C168" s="3">
        <v>0.35416666666666702</v>
      </c>
      <c r="D168" t="s">
        <v>58</v>
      </c>
      <c r="E168">
        <v>6500</v>
      </c>
      <c r="F168" t="s">
        <v>137</v>
      </c>
      <c r="G168" t="s">
        <v>50</v>
      </c>
      <c r="H168">
        <v>2909</v>
      </c>
      <c r="I168">
        <v>11</v>
      </c>
      <c r="J168">
        <v>1</v>
      </c>
      <c r="K168" s="20">
        <f t="shared" si="4"/>
        <v>10</v>
      </c>
      <c r="L168" s="20">
        <f t="shared" si="5"/>
        <v>2</v>
      </c>
    </row>
    <row r="169" spans="1:12">
      <c r="A169" t="s">
        <v>110</v>
      </c>
      <c r="B169" s="1">
        <v>44062</v>
      </c>
      <c r="C169" s="3">
        <v>0.54166666666666696</v>
      </c>
      <c r="D169" t="s">
        <v>43</v>
      </c>
      <c r="E169">
        <v>4500</v>
      </c>
      <c r="F169" t="s">
        <v>107</v>
      </c>
      <c r="G169" t="s">
        <v>82</v>
      </c>
      <c r="H169">
        <v>2204</v>
      </c>
      <c r="I169">
        <v>3</v>
      </c>
      <c r="J169">
        <v>0</v>
      </c>
      <c r="K169" s="20">
        <f t="shared" si="4"/>
        <v>10</v>
      </c>
      <c r="L169" s="20">
        <f t="shared" si="5"/>
        <v>2</v>
      </c>
    </row>
    <row r="170" spans="1:12">
      <c r="A170" t="s">
        <v>110</v>
      </c>
      <c r="B170" s="1">
        <v>44062</v>
      </c>
      <c r="C170" s="3">
        <v>0.5</v>
      </c>
      <c r="D170" t="s">
        <v>28</v>
      </c>
      <c r="E170">
        <v>8000</v>
      </c>
      <c r="F170" t="s">
        <v>138</v>
      </c>
      <c r="G170" t="s">
        <v>59</v>
      </c>
      <c r="H170">
        <v>12072</v>
      </c>
      <c r="I170">
        <v>31</v>
      </c>
      <c r="J170">
        <v>2</v>
      </c>
      <c r="K170" s="20">
        <f t="shared" si="4"/>
        <v>10</v>
      </c>
      <c r="L170" s="20">
        <f t="shared" si="5"/>
        <v>2</v>
      </c>
    </row>
    <row r="171" spans="1:12">
      <c r="A171" t="s">
        <v>110</v>
      </c>
      <c r="B171" s="1">
        <v>44063</v>
      </c>
      <c r="C171" s="3">
        <v>0.35416666666666702</v>
      </c>
      <c r="D171" t="s">
        <v>43</v>
      </c>
      <c r="E171">
        <v>800</v>
      </c>
      <c r="F171" t="s">
        <v>97</v>
      </c>
      <c r="G171" t="s">
        <v>77</v>
      </c>
      <c r="H171">
        <v>1026</v>
      </c>
      <c r="I171">
        <v>11</v>
      </c>
      <c r="J171">
        <v>1</v>
      </c>
      <c r="K171" s="20">
        <f t="shared" si="4"/>
        <v>9</v>
      </c>
      <c r="L171" s="20">
        <f t="shared" si="5"/>
        <v>2</v>
      </c>
    </row>
    <row r="172" spans="1:12">
      <c r="A172" t="s">
        <v>110</v>
      </c>
      <c r="B172" s="1">
        <v>44063</v>
      </c>
      <c r="C172" s="3" t="s">
        <v>139</v>
      </c>
      <c r="D172" t="s">
        <v>35</v>
      </c>
      <c r="E172">
        <v>1600</v>
      </c>
      <c r="F172" t="s">
        <v>99</v>
      </c>
      <c r="G172" t="s">
        <v>126</v>
      </c>
      <c r="H172">
        <v>429</v>
      </c>
      <c r="I172">
        <v>0</v>
      </c>
      <c r="J172">
        <v>0</v>
      </c>
      <c r="K172" s="20">
        <f t="shared" si="4"/>
        <v>9</v>
      </c>
      <c r="L172" s="20">
        <f t="shared" si="5"/>
        <v>2</v>
      </c>
    </row>
    <row r="173" spans="1:12">
      <c r="A173" t="s">
        <v>110</v>
      </c>
      <c r="B173" s="1">
        <v>44064</v>
      </c>
      <c r="C173" s="3">
        <v>0.41666666666666702</v>
      </c>
      <c r="D173" t="s">
        <v>43</v>
      </c>
      <c r="E173">
        <v>5200</v>
      </c>
      <c r="F173" t="s">
        <v>140</v>
      </c>
      <c r="G173" t="s">
        <v>46</v>
      </c>
      <c r="H173">
        <v>4014</v>
      </c>
      <c r="I173">
        <v>18</v>
      </c>
      <c r="J173">
        <v>1</v>
      </c>
      <c r="K173" s="20">
        <f t="shared" si="4"/>
        <v>8</v>
      </c>
      <c r="L173" s="20">
        <f t="shared" si="5"/>
        <v>2</v>
      </c>
    </row>
    <row r="174" spans="1:12">
      <c r="A174" t="s">
        <v>110</v>
      </c>
      <c r="B174" s="1">
        <v>44064</v>
      </c>
      <c r="C174" s="3">
        <v>0.54166666666666696</v>
      </c>
      <c r="D174" t="s">
        <v>31</v>
      </c>
      <c r="E174">
        <v>1200</v>
      </c>
      <c r="F174" t="s">
        <v>41</v>
      </c>
      <c r="G174" t="s">
        <v>112</v>
      </c>
      <c r="H174">
        <v>895</v>
      </c>
      <c r="I174">
        <v>9</v>
      </c>
      <c r="J174">
        <v>1</v>
      </c>
      <c r="K174" s="20">
        <f t="shared" si="4"/>
        <v>8</v>
      </c>
      <c r="L174" s="20">
        <f t="shared" si="5"/>
        <v>2</v>
      </c>
    </row>
    <row r="175" spans="1:12">
      <c r="A175" t="s">
        <v>110</v>
      </c>
      <c r="B175" s="1">
        <v>44064</v>
      </c>
      <c r="C175" s="3">
        <v>0.5</v>
      </c>
      <c r="D175" t="s">
        <v>58</v>
      </c>
      <c r="E175">
        <v>900</v>
      </c>
      <c r="F175" t="s">
        <v>102</v>
      </c>
      <c r="G175" t="s">
        <v>91</v>
      </c>
      <c r="H175">
        <v>619</v>
      </c>
      <c r="I175">
        <v>2</v>
      </c>
      <c r="J175">
        <v>0</v>
      </c>
      <c r="K175" s="20">
        <f t="shared" si="4"/>
        <v>8</v>
      </c>
      <c r="L175" s="20">
        <f t="shared" si="5"/>
        <v>2</v>
      </c>
    </row>
    <row r="176" spans="1:12">
      <c r="A176" t="s">
        <v>110</v>
      </c>
      <c r="B176" s="1">
        <v>44064</v>
      </c>
      <c r="C176" s="3">
        <v>0.35416666666666702</v>
      </c>
      <c r="D176" t="s">
        <v>31</v>
      </c>
      <c r="E176">
        <v>4600</v>
      </c>
      <c r="F176" t="s">
        <v>97</v>
      </c>
      <c r="G176" t="s">
        <v>77</v>
      </c>
      <c r="H176">
        <v>2008</v>
      </c>
      <c r="I176">
        <v>3</v>
      </c>
      <c r="J176">
        <v>0</v>
      </c>
      <c r="K176" s="20">
        <f t="shared" si="4"/>
        <v>8</v>
      </c>
      <c r="L176" s="20">
        <f t="shared" si="5"/>
        <v>2</v>
      </c>
    </row>
    <row r="177" spans="1:12">
      <c r="A177" t="s">
        <v>110</v>
      </c>
      <c r="B177" s="1">
        <v>44064</v>
      </c>
      <c r="C177" s="3">
        <v>0.34027777777777801</v>
      </c>
      <c r="D177" t="s">
        <v>35</v>
      </c>
      <c r="E177">
        <v>1800</v>
      </c>
      <c r="F177" t="s">
        <v>141</v>
      </c>
      <c r="G177" t="s">
        <v>38</v>
      </c>
      <c r="H177">
        <v>1732</v>
      </c>
      <c r="I177">
        <v>26</v>
      </c>
      <c r="J177">
        <v>1</v>
      </c>
      <c r="K177" s="20">
        <f t="shared" si="4"/>
        <v>8</v>
      </c>
      <c r="L177" s="20">
        <f t="shared" si="5"/>
        <v>2</v>
      </c>
    </row>
    <row r="178" spans="1:12">
      <c r="A178" t="s">
        <v>110</v>
      </c>
      <c r="B178" s="1">
        <v>44064</v>
      </c>
      <c r="C178" s="3">
        <v>0.41666666666666702</v>
      </c>
      <c r="D178" t="s">
        <v>40</v>
      </c>
      <c r="E178">
        <v>12000</v>
      </c>
      <c r="F178" t="s">
        <v>142</v>
      </c>
      <c r="G178" t="s">
        <v>50</v>
      </c>
      <c r="H178">
        <v>11052</v>
      </c>
      <c r="I178">
        <v>24</v>
      </c>
      <c r="J178">
        <v>2</v>
      </c>
      <c r="K178" s="20">
        <f t="shared" si="4"/>
        <v>8</v>
      </c>
      <c r="L178" s="20">
        <f t="shared" si="5"/>
        <v>2</v>
      </c>
    </row>
    <row r="179" spans="1:12">
      <c r="A179" t="s">
        <v>110</v>
      </c>
      <c r="B179" s="1">
        <v>44064</v>
      </c>
      <c r="C179" s="3">
        <v>0.35416666666666702</v>
      </c>
      <c r="D179" t="s">
        <v>35</v>
      </c>
      <c r="E179">
        <v>7500</v>
      </c>
      <c r="F179" t="s">
        <v>143</v>
      </c>
      <c r="G179" t="s">
        <v>82</v>
      </c>
      <c r="H179">
        <v>7731</v>
      </c>
      <c r="I179">
        <v>212</v>
      </c>
      <c r="J179">
        <v>8</v>
      </c>
      <c r="K179" s="20">
        <f t="shared" si="4"/>
        <v>8</v>
      </c>
      <c r="L179" s="20">
        <f t="shared" si="5"/>
        <v>2</v>
      </c>
    </row>
    <row r="180" spans="1:12">
      <c r="A180" t="s">
        <v>110</v>
      </c>
      <c r="B180" s="1">
        <v>44064</v>
      </c>
      <c r="C180" s="3">
        <v>0.28125</v>
      </c>
      <c r="D180" t="s">
        <v>40</v>
      </c>
      <c r="E180">
        <v>600</v>
      </c>
      <c r="F180" t="s">
        <v>144</v>
      </c>
      <c r="G180" t="s">
        <v>121</v>
      </c>
      <c r="H180">
        <v>223</v>
      </c>
      <c r="I180">
        <v>4</v>
      </c>
      <c r="J180">
        <v>0</v>
      </c>
      <c r="K180" s="20">
        <f t="shared" si="4"/>
        <v>8</v>
      </c>
      <c r="L180" s="20">
        <f t="shared" si="5"/>
        <v>2</v>
      </c>
    </row>
    <row r="181" spans="1:12">
      <c r="A181" t="s">
        <v>110</v>
      </c>
      <c r="B181" s="1">
        <v>44064</v>
      </c>
      <c r="C181" s="3">
        <v>0.5</v>
      </c>
      <c r="D181" t="s">
        <v>37</v>
      </c>
      <c r="E181">
        <v>11000</v>
      </c>
      <c r="F181" t="s">
        <v>145</v>
      </c>
      <c r="G181" t="s">
        <v>33</v>
      </c>
      <c r="H181">
        <v>7660</v>
      </c>
      <c r="I181">
        <v>9</v>
      </c>
      <c r="J181">
        <v>1</v>
      </c>
      <c r="K181" s="20">
        <f t="shared" si="4"/>
        <v>8</v>
      </c>
      <c r="L181" s="20">
        <f t="shared" si="5"/>
        <v>2</v>
      </c>
    </row>
    <row r="182" spans="1:12">
      <c r="A182" t="s">
        <v>110</v>
      </c>
      <c r="B182" s="1">
        <v>44065</v>
      </c>
      <c r="C182" s="3">
        <v>0.45833333333333298</v>
      </c>
      <c r="D182" t="s">
        <v>43</v>
      </c>
      <c r="E182">
        <v>5000</v>
      </c>
      <c r="F182" t="s">
        <v>146</v>
      </c>
      <c r="G182" t="s">
        <v>55</v>
      </c>
      <c r="H182">
        <v>3234</v>
      </c>
      <c r="I182">
        <v>4</v>
      </c>
      <c r="J182">
        <v>0</v>
      </c>
      <c r="K182" s="20">
        <f t="shared" si="4"/>
        <v>7</v>
      </c>
      <c r="L182" s="20">
        <f t="shared" si="5"/>
        <v>2</v>
      </c>
    </row>
    <row r="183" spans="1:12">
      <c r="A183" t="s">
        <v>110</v>
      </c>
      <c r="B183" s="1">
        <v>44067</v>
      </c>
      <c r="D183" t="s">
        <v>40</v>
      </c>
      <c r="E183">
        <v>1300</v>
      </c>
      <c r="F183" t="s">
        <v>147</v>
      </c>
      <c r="G183" t="s">
        <v>63</v>
      </c>
      <c r="H183">
        <v>531</v>
      </c>
      <c r="I183">
        <v>0</v>
      </c>
      <c r="J183">
        <v>0</v>
      </c>
      <c r="K183" s="20">
        <f t="shared" si="4"/>
        <v>5</v>
      </c>
      <c r="L183" s="20">
        <f t="shared" si="5"/>
        <v>1</v>
      </c>
    </row>
    <row r="184" spans="1:12">
      <c r="A184" t="s">
        <v>110</v>
      </c>
      <c r="B184" s="1">
        <v>44067</v>
      </c>
      <c r="C184" s="3">
        <v>0.5</v>
      </c>
      <c r="D184" t="s">
        <v>31</v>
      </c>
      <c r="E184">
        <v>1200</v>
      </c>
      <c r="F184" t="s">
        <v>147</v>
      </c>
      <c r="G184" t="s">
        <v>126</v>
      </c>
      <c r="H184">
        <v>1504</v>
      </c>
      <c r="I184">
        <v>20</v>
      </c>
      <c r="J184">
        <v>1</v>
      </c>
      <c r="K184" s="20">
        <f t="shared" si="4"/>
        <v>5</v>
      </c>
      <c r="L184" s="20">
        <f t="shared" si="5"/>
        <v>1</v>
      </c>
    </row>
    <row r="185" spans="1:12">
      <c r="A185" t="s">
        <v>110</v>
      </c>
      <c r="B185" s="1">
        <v>44067</v>
      </c>
      <c r="C185" s="3">
        <v>0.43541666666666701</v>
      </c>
      <c r="D185" t="s">
        <v>35</v>
      </c>
      <c r="E185">
        <v>1000</v>
      </c>
      <c r="F185" t="s">
        <v>97</v>
      </c>
      <c r="G185" t="s">
        <v>33</v>
      </c>
      <c r="H185">
        <v>810</v>
      </c>
      <c r="I185">
        <v>7</v>
      </c>
      <c r="J185">
        <v>1</v>
      </c>
      <c r="K185" s="20">
        <f t="shared" si="4"/>
        <v>5</v>
      </c>
      <c r="L185" s="20">
        <f t="shared" si="5"/>
        <v>1</v>
      </c>
    </row>
    <row r="186" spans="1:12">
      <c r="A186" t="s">
        <v>110</v>
      </c>
      <c r="B186" s="1">
        <v>44067</v>
      </c>
      <c r="C186" s="3">
        <v>0.5</v>
      </c>
      <c r="D186" t="s">
        <v>35</v>
      </c>
      <c r="E186">
        <v>4500</v>
      </c>
      <c r="F186" t="s">
        <v>107</v>
      </c>
      <c r="G186" t="s">
        <v>77</v>
      </c>
      <c r="H186">
        <v>1307</v>
      </c>
      <c r="I186">
        <v>3</v>
      </c>
      <c r="J186">
        <v>0</v>
      </c>
      <c r="K186" s="20">
        <f t="shared" si="4"/>
        <v>5</v>
      </c>
      <c r="L186" s="20">
        <f t="shared" si="5"/>
        <v>1</v>
      </c>
    </row>
    <row r="187" spans="1:12">
      <c r="A187" t="s">
        <v>110</v>
      </c>
      <c r="B187" s="1">
        <v>44067</v>
      </c>
      <c r="C187" s="3">
        <v>0.5</v>
      </c>
      <c r="D187" t="s">
        <v>58</v>
      </c>
      <c r="E187">
        <v>1800</v>
      </c>
      <c r="F187" t="s">
        <v>148</v>
      </c>
      <c r="G187" t="s">
        <v>65</v>
      </c>
      <c r="H187">
        <v>1383</v>
      </c>
      <c r="I187">
        <v>2</v>
      </c>
      <c r="J187">
        <v>0</v>
      </c>
      <c r="K187" s="20">
        <f t="shared" si="4"/>
        <v>5</v>
      </c>
      <c r="L187" s="20">
        <f t="shared" si="5"/>
        <v>1</v>
      </c>
    </row>
    <row r="188" spans="1:12">
      <c r="A188" t="s">
        <v>110</v>
      </c>
      <c r="B188" s="1">
        <v>44068</v>
      </c>
      <c r="C188" s="3">
        <v>0.61458333333333304</v>
      </c>
      <c r="D188" t="s">
        <v>43</v>
      </c>
      <c r="E188">
        <v>1200</v>
      </c>
      <c r="F188" t="s">
        <v>149</v>
      </c>
      <c r="G188" t="s">
        <v>48</v>
      </c>
      <c r="H188">
        <v>775</v>
      </c>
      <c r="I188">
        <v>3</v>
      </c>
      <c r="J188">
        <v>0</v>
      </c>
      <c r="K188" s="20">
        <f t="shared" si="4"/>
        <v>4</v>
      </c>
      <c r="L188" s="20">
        <f t="shared" si="5"/>
        <v>1</v>
      </c>
    </row>
    <row r="189" spans="1:12">
      <c r="A189" t="s">
        <v>110</v>
      </c>
      <c r="B189" s="1">
        <v>44068</v>
      </c>
      <c r="C189" s="3">
        <v>0.32986111111111099</v>
      </c>
      <c r="D189" t="s">
        <v>28</v>
      </c>
      <c r="E189">
        <v>1100</v>
      </c>
      <c r="F189" t="s">
        <v>97</v>
      </c>
      <c r="G189" t="s">
        <v>75</v>
      </c>
      <c r="H189">
        <v>496</v>
      </c>
      <c r="I189">
        <v>1</v>
      </c>
      <c r="J189">
        <v>0</v>
      </c>
      <c r="K189" s="20">
        <f t="shared" si="4"/>
        <v>4</v>
      </c>
      <c r="L189" s="20">
        <f t="shared" si="5"/>
        <v>1</v>
      </c>
    </row>
    <row r="190" spans="1:12">
      <c r="A190" t="s">
        <v>110</v>
      </c>
      <c r="B190" s="1">
        <v>44068</v>
      </c>
      <c r="C190" s="3">
        <v>0.375</v>
      </c>
      <c r="D190" t="s">
        <v>58</v>
      </c>
      <c r="E190">
        <v>2000</v>
      </c>
      <c r="F190" t="s">
        <v>150</v>
      </c>
      <c r="G190" t="s">
        <v>55</v>
      </c>
      <c r="H190">
        <v>1955</v>
      </c>
      <c r="I190">
        <v>12</v>
      </c>
      <c r="J190">
        <v>0</v>
      </c>
      <c r="K190" s="20">
        <f t="shared" si="4"/>
        <v>4</v>
      </c>
      <c r="L190" s="20">
        <f t="shared" si="5"/>
        <v>1</v>
      </c>
    </row>
    <row r="191" spans="1:12">
      <c r="A191" t="s">
        <v>110</v>
      </c>
      <c r="B191" s="1">
        <v>44068</v>
      </c>
      <c r="C191" s="3">
        <v>0.47916666666666702</v>
      </c>
      <c r="D191" t="s">
        <v>37</v>
      </c>
      <c r="E191">
        <v>4000</v>
      </c>
      <c r="F191" t="s">
        <v>102</v>
      </c>
      <c r="G191" t="s">
        <v>77</v>
      </c>
      <c r="H191">
        <v>1491</v>
      </c>
      <c r="I191">
        <v>17</v>
      </c>
      <c r="J191">
        <v>0</v>
      </c>
      <c r="K191" s="20">
        <f t="shared" si="4"/>
        <v>4</v>
      </c>
      <c r="L191" s="20">
        <f t="shared" si="5"/>
        <v>1</v>
      </c>
    </row>
    <row r="192" spans="1:12">
      <c r="A192" t="s">
        <v>110</v>
      </c>
      <c r="B192" s="1">
        <v>44069</v>
      </c>
      <c r="C192" s="3">
        <v>0.39583333333333298</v>
      </c>
      <c r="D192" t="s">
        <v>58</v>
      </c>
      <c r="E192">
        <v>5000</v>
      </c>
      <c r="F192" t="s">
        <v>151</v>
      </c>
      <c r="G192" t="s">
        <v>38</v>
      </c>
      <c r="H192">
        <v>5261</v>
      </c>
      <c r="I192">
        <v>24</v>
      </c>
      <c r="J192">
        <v>1</v>
      </c>
      <c r="K192" s="20">
        <f t="shared" si="4"/>
        <v>3</v>
      </c>
      <c r="L192" s="20">
        <f t="shared" si="5"/>
        <v>1</v>
      </c>
    </row>
    <row r="193" spans="1:12">
      <c r="A193" t="s">
        <v>110</v>
      </c>
      <c r="B193" s="1">
        <v>44069</v>
      </c>
      <c r="C193" s="3">
        <v>0.35416666666666702</v>
      </c>
      <c r="D193" t="s">
        <v>28</v>
      </c>
      <c r="E193">
        <v>6500</v>
      </c>
      <c r="F193" t="s">
        <v>152</v>
      </c>
      <c r="G193" t="s">
        <v>55</v>
      </c>
      <c r="H193">
        <v>2727</v>
      </c>
      <c r="I193">
        <v>21</v>
      </c>
      <c r="J193">
        <v>2</v>
      </c>
      <c r="K193" s="20">
        <f t="shared" si="4"/>
        <v>3</v>
      </c>
      <c r="L193" s="20">
        <f t="shared" si="5"/>
        <v>1</v>
      </c>
    </row>
    <row r="194" spans="1:12">
      <c r="A194" t="s">
        <v>110</v>
      </c>
      <c r="B194" s="1">
        <v>44069</v>
      </c>
      <c r="C194" s="3">
        <v>0.45833333333333298</v>
      </c>
      <c r="D194" t="s">
        <v>43</v>
      </c>
      <c r="E194">
        <v>13500</v>
      </c>
      <c r="F194" t="s">
        <v>138</v>
      </c>
      <c r="G194" t="s">
        <v>30</v>
      </c>
      <c r="H194">
        <v>12248</v>
      </c>
      <c r="I194">
        <v>48</v>
      </c>
      <c r="J194">
        <v>0</v>
      </c>
      <c r="K194" s="20">
        <f t="shared" si="4"/>
        <v>3</v>
      </c>
      <c r="L194" s="20">
        <f t="shared" si="5"/>
        <v>1</v>
      </c>
    </row>
    <row r="195" spans="1:12">
      <c r="A195" t="s">
        <v>110</v>
      </c>
      <c r="B195" s="1">
        <v>44069</v>
      </c>
      <c r="C195" s="3">
        <v>0.47222222222222199</v>
      </c>
      <c r="D195" t="s">
        <v>31</v>
      </c>
      <c r="E195">
        <v>3000</v>
      </c>
      <c r="F195" t="s">
        <v>153</v>
      </c>
      <c r="G195" t="s">
        <v>77</v>
      </c>
      <c r="H195">
        <v>1780</v>
      </c>
      <c r="I195">
        <v>6</v>
      </c>
      <c r="J195">
        <v>0</v>
      </c>
      <c r="K195" s="20">
        <f t="shared" ref="K195:K205" si="6">DATEDIF(B195,MAX($B$2:$B$205),"d")</f>
        <v>3</v>
      </c>
      <c r="L195" s="20">
        <f t="shared" ref="L195:L205" si="7">INT(K195/7)+1</f>
        <v>1</v>
      </c>
    </row>
    <row r="196" spans="1:12">
      <c r="A196" t="s">
        <v>110</v>
      </c>
      <c r="B196" s="1">
        <v>44069</v>
      </c>
      <c r="C196" s="3">
        <v>0.33333333333333298</v>
      </c>
      <c r="D196" t="s">
        <v>58</v>
      </c>
      <c r="E196">
        <v>700</v>
      </c>
      <c r="F196" t="s">
        <v>115</v>
      </c>
      <c r="G196" t="s">
        <v>65</v>
      </c>
      <c r="H196">
        <v>298</v>
      </c>
      <c r="I196">
        <v>1</v>
      </c>
      <c r="J196">
        <v>0</v>
      </c>
      <c r="K196" s="20">
        <f t="shared" si="6"/>
        <v>3</v>
      </c>
      <c r="L196" s="20">
        <f t="shared" si="7"/>
        <v>1</v>
      </c>
    </row>
    <row r="197" spans="1:12">
      <c r="A197" t="s">
        <v>110</v>
      </c>
      <c r="B197" s="1">
        <v>44070</v>
      </c>
      <c r="C197" s="3" t="s">
        <v>79</v>
      </c>
      <c r="D197" t="s">
        <v>37</v>
      </c>
      <c r="E197">
        <v>1200</v>
      </c>
      <c r="F197" t="s">
        <v>154</v>
      </c>
      <c r="G197" t="s">
        <v>48</v>
      </c>
      <c r="H197">
        <v>755</v>
      </c>
      <c r="I197">
        <v>24</v>
      </c>
      <c r="J197">
        <v>2</v>
      </c>
      <c r="K197" s="20">
        <f t="shared" si="6"/>
        <v>2</v>
      </c>
      <c r="L197" s="20">
        <f t="shared" si="7"/>
        <v>1</v>
      </c>
    </row>
    <row r="198" spans="1:12">
      <c r="A198" t="s">
        <v>110</v>
      </c>
      <c r="B198" s="1">
        <v>44070</v>
      </c>
      <c r="C198" s="3">
        <v>0.58333333333333304</v>
      </c>
      <c r="D198" t="s">
        <v>58</v>
      </c>
      <c r="E198">
        <v>3200</v>
      </c>
      <c r="F198" t="s">
        <v>155</v>
      </c>
      <c r="G198" t="s">
        <v>59</v>
      </c>
      <c r="H198">
        <v>500</v>
      </c>
      <c r="I198">
        <v>0</v>
      </c>
      <c r="J198">
        <v>0</v>
      </c>
      <c r="K198" s="20">
        <f t="shared" si="6"/>
        <v>2</v>
      </c>
      <c r="L198" s="20">
        <f t="shared" si="7"/>
        <v>1</v>
      </c>
    </row>
    <row r="199" spans="1:12">
      <c r="A199" t="s">
        <v>110</v>
      </c>
      <c r="B199" s="1">
        <v>44070</v>
      </c>
      <c r="C199" s="3">
        <v>0.5</v>
      </c>
      <c r="D199" t="s">
        <v>43</v>
      </c>
      <c r="E199">
        <v>1000</v>
      </c>
      <c r="F199" t="s">
        <v>156</v>
      </c>
      <c r="G199" t="s">
        <v>77</v>
      </c>
      <c r="H199">
        <v>482</v>
      </c>
      <c r="I199">
        <v>1</v>
      </c>
      <c r="J199">
        <v>0</v>
      </c>
      <c r="K199" s="20">
        <f t="shared" si="6"/>
        <v>2</v>
      </c>
      <c r="L199" s="20">
        <f t="shared" si="7"/>
        <v>1</v>
      </c>
    </row>
    <row r="200" spans="1:12">
      <c r="A200" t="s">
        <v>110</v>
      </c>
      <c r="B200" s="1">
        <v>44070</v>
      </c>
      <c r="C200" s="3">
        <v>0.5</v>
      </c>
      <c r="D200" t="s">
        <v>40</v>
      </c>
      <c r="E200">
        <v>20000</v>
      </c>
      <c r="F200" t="s">
        <v>157</v>
      </c>
      <c r="G200" t="s">
        <v>33</v>
      </c>
      <c r="H200">
        <v>7229</v>
      </c>
      <c r="I200">
        <v>46</v>
      </c>
      <c r="J200">
        <v>0</v>
      </c>
      <c r="K200" s="20">
        <f t="shared" si="6"/>
        <v>2</v>
      </c>
      <c r="L200" s="20">
        <f t="shared" si="7"/>
        <v>1</v>
      </c>
    </row>
    <row r="201" spans="1:12">
      <c r="A201" t="s">
        <v>110</v>
      </c>
      <c r="B201" s="1">
        <v>44071</v>
      </c>
      <c r="C201" s="3">
        <v>0.54166666666666696</v>
      </c>
      <c r="D201" t="s">
        <v>43</v>
      </c>
      <c r="E201">
        <v>1200</v>
      </c>
      <c r="F201" t="s">
        <v>119</v>
      </c>
      <c r="G201" t="s">
        <v>71</v>
      </c>
      <c r="H201">
        <v>1030</v>
      </c>
      <c r="I201">
        <v>3</v>
      </c>
      <c r="J201">
        <v>0</v>
      </c>
      <c r="K201" s="20">
        <f t="shared" si="6"/>
        <v>1</v>
      </c>
      <c r="L201" s="20">
        <f t="shared" si="7"/>
        <v>1</v>
      </c>
    </row>
    <row r="202" spans="1:12">
      <c r="A202" t="s">
        <v>110</v>
      </c>
      <c r="B202" s="1">
        <v>44071</v>
      </c>
      <c r="C202" s="3">
        <v>0.5</v>
      </c>
      <c r="D202" t="s">
        <v>43</v>
      </c>
      <c r="E202">
        <v>900</v>
      </c>
      <c r="F202" t="s">
        <v>70</v>
      </c>
      <c r="G202" t="s">
        <v>91</v>
      </c>
      <c r="H202">
        <v>615</v>
      </c>
      <c r="I202">
        <v>7</v>
      </c>
      <c r="J202">
        <v>1</v>
      </c>
      <c r="K202" s="20">
        <f t="shared" si="6"/>
        <v>1</v>
      </c>
      <c r="L202" s="20">
        <f t="shared" si="7"/>
        <v>1</v>
      </c>
    </row>
    <row r="203" spans="1:12">
      <c r="A203" t="s">
        <v>110</v>
      </c>
      <c r="B203" s="1">
        <v>44071</v>
      </c>
      <c r="C203" s="3">
        <v>0.34027777777777801</v>
      </c>
      <c r="D203" t="s">
        <v>35</v>
      </c>
      <c r="E203">
        <v>1800</v>
      </c>
      <c r="F203" t="s">
        <v>158</v>
      </c>
      <c r="G203" t="s">
        <v>46</v>
      </c>
      <c r="H203">
        <v>1083</v>
      </c>
      <c r="I203">
        <v>10</v>
      </c>
      <c r="J203">
        <v>0</v>
      </c>
      <c r="K203" s="20">
        <f t="shared" si="6"/>
        <v>1</v>
      </c>
      <c r="L203" s="20">
        <f t="shared" si="7"/>
        <v>1</v>
      </c>
    </row>
    <row r="204" spans="1:12">
      <c r="A204" t="s">
        <v>110</v>
      </c>
      <c r="B204" s="1">
        <v>44071</v>
      </c>
      <c r="C204" s="3">
        <v>0.34375</v>
      </c>
      <c r="D204" t="s">
        <v>40</v>
      </c>
      <c r="E204">
        <v>3200</v>
      </c>
      <c r="F204" t="s">
        <v>155</v>
      </c>
      <c r="G204" t="s">
        <v>60</v>
      </c>
      <c r="H204">
        <v>876</v>
      </c>
      <c r="I204">
        <v>2</v>
      </c>
      <c r="J204">
        <v>0</v>
      </c>
      <c r="K204" s="20">
        <f t="shared" si="6"/>
        <v>1</v>
      </c>
      <c r="L204" s="20">
        <f t="shared" si="7"/>
        <v>1</v>
      </c>
    </row>
    <row r="205" spans="1:12">
      <c r="A205" t="s">
        <v>110</v>
      </c>
      <c r="B205" s="1">
        <v>44072</v>
      </c>
      <c r="C205" s="3">
        <v>0.5</v>
      </c>
      <c r="D205" t="s">
        <v>40</v>
      </c>
      <c r="E205">
        <v>800</v>
      </c>
      <c r="F205" t="s">
        <v>159</v>
      </c>
      <c r="G205" t="s">
        <v>123</v>
      </c>
      <c r="H205">
        <v>686</v>
      </c>
      <c r="I205">
        <v>15</v>
      </c>
      <c r="J205">
        <v>1</v>
      </c>
      <c r="K205" s="20">
        <f t="shared" si="6"/>
        <v>0</v>
      </c>
      <c r="L205" s="20">
        <f t="shared" si="7"/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5"/>
  <sheetViews>
    <sheetView workbookViewId="0">
      <selection activeCell="E2" sqref="E2"/>
    </sheetView>
  </sheetViews>
  <sheetFormatPr baseColWidth="10" defaultColWidth="8.6640625" defaultRowHeight="15"/>
  <cols>
    <col min="1" max="1" width="9"/>
    <col min="2" max="2" width="10" style="1" customWidth="1"/>
    <col min="3" max="3" width="40" customWidth="1"/>
    <col min="4" max="4" width="27" customWidth="1"/>
    <col min="5" max="5" width="24.33203125" customWidth="1"/>
  </cols>
  <sheetData>
    <row r="1" spans="1:5">
      <c r="A1" t="s">
        <v>18</v>
      </c>
      <c r="B1" s="1" t="s">
        <v>19</v>
      </c>
      <c r="C1" s="2" t="s">
        <v>160</v>
      </c>
      <c r="D1" s="2" t="s">
        <v>161</v>
      </c>
      <c r="E1" s="2" t="s">
        <v>162</v>
      </c>
    </row>
    <row r="2" spans="1:5">
      <c r="A2" t="s">
        <v>27</v>
      </c>
      <c r="B2" s="1">
        <v>44010</v>
      </c>
      <c r="C2">
        <f>DATEDIF(B2,MAX($B$2:$B$205),"d")</f>
        <v>62</v>
      </c>
      <c r="D2">
        <f>INT(C2/7)+1</f>
        <v>9</v>
      </c>
      <c r="E2">
        <f>INT(DATEDIF(B2,MAX($B$2:$B$205),"d")/7)+1</f>
        <v>9</v>
      </c>
    </row>
    <row r="3" spans="1:5">
      <c r="A3" t="s">
        <v>27</v>
      </c>
      <c r="B3" s="1">
        <v>44010</v>
      </c>
      <c r="C3">
        <f t="shared" ref="C3:C66" si="0">DATEDIF(B3,MAX($B$2:$B$205),"d")</f>
        <v>62</v>
      </c>
      <c r="D3">
        <f t="shared" ref="D3:D66" si="1">INT(C3/7)+1</f>
        <v>9</v>
      </c>
      <c r="E3">
        <f t="shared" ref="E3:E66" si="2">INT(DATEDIF(B3,MAX($B$2:$B$205),"d")/7)+1</f>
        <v>9</v>
      </c>
    </row>
    <row r="4" spans="1:5">
      <c r="A4" t="s">
        <v>27</v>
      </c>
      <c r="B4" s="1">
        <v>44010</v>
      </c>
      <c r="C4">
        <f t="shared" si="0"/>
        <v>62</v>
      </c>
      <c r="D4">
        <f t="shared" si="1"/>
        <v>9</v>
      </c>
      <c r="E4">
        <f t="shared" si="2"/>
        <v>9</v>
      </c>
    </row>
    <row r="5" spans="1:5">
      <c r="A5" t="s">
        <v>27</v>
      </c>
      <c r="B5" s="1">
        <v>44010</v>
      </c>
      <c r="C5">
        <f t="shared" si="0"/>
        <v>62</v>
      </c>
      <c r="D5">
        <f t="shared" si="1"/>
        <v>9</v>
      </c>
      <c r="E5">
        <f t="shared" si="2"/>
        <v>9</v>
      </c>
    </row>
    <row r="6" spans="1:5">
      <c r="A6" t="s">
        <v>27</v>
      </c>
      <c r="B6" s="1">
        <v>44010</v>
      </c>
      <c r="C6">
        <f t="shared" si="0"/>
        <v>62</v>
      </c>
      <c r="D6">
        <f t="shared" si="1"/>
        <v>9</v>
      </c>
      <c r="E6">
        <f t="shared" si="2"/>
        <v>9</v>
      </c>
    </row>
    <row r="7" spans="1:5">
      <c r="A7" t="s">
        <v>27</v>
      </c>
      <c r="B7" s="1">
        <v>44011</v>
      </c>
      <c r="C7">
        <f t="shared" si="0"/>
        <v>61</v>
      </c>
      <c r="D7">
        <f t="shared" si="1"/>
        <v>9</v>
      </c>
      <c r="E7">
        <f t="shared" si="2"/>
        <v>9</v>
      </c>
    </row>
    <row r="8" spans="1:5">
      <c r="A8" t="s">
        <v>27</v>
      </c>
      <c r="B8" s="1">
        <v>44011</v>
      </c>
      <c r="C8">
        <f t="shared" si="0"/>
        <v>61</v>
      </c>
      <c r="D8">
        <f t="shared" si="1"/>
        <v>9</v>
      </c>
      <c r="E8">
        <f t="shared" si="2"/>
        <v>9</v>
      </c>
    </row>
    <row r="9" spans="1:5">
      <c r="A9" t="s">
        <v>27</v>
      </c>
      <c r="B9" s="1">
        <v>44011</v>
      </c>
      <c r="C9">
        <f t="shared" si="0"/>
        <v>61</v>
      </c>
      <c r="D9">
        <f t="shared" si="1"/>
        <v>9</v>
      </c>
      <c r="E9">
        <f t="shared" si="2"/>
        <v>9</v>
      </c>
    </row>
    <row r="10" spans="1:5">
      <c r="A10" t="s">
        <v>27</v>
      </c>
      <c r="B10" s="1">
        <v>44012</v>
      </c>
      <c r="C10">
        <f t="shared" si="0"/>
        <v>60</v>
      </c>
      <c r="D10">
        <f t="shared" si="1"/>
        <v>9</v>
      </c>
      <c r="E10">
        <f t="shared" si="2"/>
        <v>9</v>
      </c>
    </row>
    <row r="11" spans="1:5">
      <c r="A11" t="s">
        <v>27</v>
      </c>
      <c r="B11" s="1">
        <v>44012</v>
      </c>
      <c r="C11">
        <f t="shared" si="0"/>
        <v>60</v>
      </c>
      <c r="D11">
        <f t="shared" si="1"/>
        <v>9</v>
      </c>
      <c r="E11">
        <f t="shared" si="2"/>
        <v>9</v>
      </c>
    </row>
    <row r="12" spans="1:5">
      <c r="A12" t="s">
        <v>27</v>
      </c>
      <c r="B12" s="1">
        <v>44012</v>
      </c>
      <c r="C12">
        <f t="shared" si="0"/>
        <v>60</v>
      </c>
      <c r="D12">
        <f t="shared" si="1"/>
        <v>9</v>
      </c>
      <c r="E12">
        <f t="shared" si="2"/>
        <v>9</v>
      </c>
    </row>
    <row r="13" spans="1:5">
      <c r="A13" t="s">
        <v>27</v>
      </c>
      <c r="B13" s="1">
        <v>44012</v>
      </c>
      <c r="C13">
        <f t="shared" si="0"/>
        <v>60</v>
      </c>
      <c r="D13">
        <f t="shared" si="1"/>
        <v>9</v>
      </c>
      <c r="E13">
        <f t="shared" si="2"/>
        <v>9</v>
      </c>
    </row>
    <row r="14" spans="1:5">
      <c r="A14" t="s">
        <v>53</v>
      </c>
      <c r="B14" s="1">
        <v>44013</v>
      </c>
      <c r="C14">
        <f t="shared" si="0"/>
        <v>59</v>
      </c>
      <c r="D14">
        <f t="shared" si="1"/>
        <v>9</v>
      </c>
      <c r="E14">
        <f t="shared" si="2"/>
        <v>9</v>
      </c>
    </row>
    <row r="15" spans="1:5">
      <c r="A15" t="s">
        <v>53</v>
      </c>
      <c r="B15" s="1">
        <v>44013</v>
      </c>
      <c r="C15">
        <f t="shared" si="0"/>
        <v>59</v>
      </c>
      <c r="D15">
        <f t="shared" si="1"/>
        <v>9</v>
      </c>
      <c r="E15">
        <f t="shared" si="2"/>
        <v>9</v>
      </c>
    </row>
    <row r="16" spans="1:5">
      <c r="A16" t="s">
        <v>53</v>
      </c>
      <c r="B16" s="1">
        <v>44013</v>
      </c>
      <c r="C16">
        <f t="shared" si="0"/>
        <v>59</v>
      </c>
      <c r="D16">
        <f t="shared" si="1"/>
        <v>9</v>
      </c>
      <c r="E16">
        <f t="shared" si="2"/>
        <v>9</v>
      </c>
    </row>
    <row r="17" spans="1:5">
      <c r="A17" t="s">
        <v>53</v>
      </c>
      <c r="B17" s="1">
        <v>44013</v>
      </c>
      <c r="C17">
        <f t="shared" si="0"/>
        <v>59</v>
      </c>
      <c r="D17">
        <f t="shared" si="1"/>
        <v>9</v>
      </c>
      <c r="E17">
        <f t="shared" si="2"/>
        <v>9</v>
      </c>
    </row>
    <row r="18" spans="1:5">
      <c r="A18" t="s">
        <v>53</v>
      </c>
      <c r="B18" s="1">
        <v>44014</v>
      </c>
      <c r="C18">
        <f t="shared" si="0"/>
        <v>58</v>
      </c>
      <c r="D18">
        <f t="shared" si="1"/>
        <v>9</v>
      </c>
      <c r="E18">
        <f t="shared" si="2"/>
        <v>9</v>
      </c>
    </row>
    <row r="19" spans="1:5">
      <c r="A19" t="s">
        <v>53</v>
      </c>
      <c r="B19" s="1">
        <v>44014</v>
      </c>
      <c r="C19">
        <f t="shared" si="0"/>
        <v>58</v>
      </c>
      <c r="D19">
        <f t="shared" si="1"/>
        <v>9</v>
      </c>
      <c r="E19">
        <f t="shared" si="2"/>
        <v>9</v>
      </c>
    </row>
    <row r="20" spans="1:5">
      <c r="A20" t="s">
        <v>53</v>
      </c>
      <c r="B20" s="1">
        <v>44015</v>
      </c>
      <c r="C20">
        <f t="shared" si="0"/>
        <v>57</v>
      </c>
      <c r="D20">
        <f t="shared" si="1"/>
        <v>9</v>
      </c>
      <c r="E20">
        <f t="shared" si="2"/>
        <v>9</v>
      </c>
    </row>
    <row r="21" spans="1:5">
      <c r="A21" t="s">
        <v>53</v>
      </c>
      <c r="B21" s="1">
        <v>44015</v>
      </c>
      <c r="C21">
        <f t="shared" si="0"/>
        <v>57</v>
      </c>
      <c r="D21">
        <f t="shared" si="1"/>
        <v>9</v>
      </c>
      <c r="E21">
        <f t="shared" si="2"/>
        <v>9</v>
      </c>
    </row>
    <row r="22" spans="1:5">
      <c r="A22" t="s">
        <v>53</v>
      </c>
      <c r="B22" s="1">
        <v>44015</v>
      </c>
      <c r="C22">
        <f t="shared" si="0"/>
        <v>57</v>
      </c>
      <c r="D22">
        <f t="shared" si="1"/>
        <v>9</v>
      </c>
      <c r="E22">
        <f t="shared" si="2"/>
        <v>9</v>
      </c>
    </row>
    <row r="23" spans="1:5">
      <c r="A23" t="s">
        <v>53</v>
      </c>
      <c r="B23" s="1">
        <v>44015</v>
      </c>
      <c r="C23">
        <f t="shared" si="0"/>
        <v>57</v>
      </c>
      <c r="D23">
        <f t="shared" si="1"/>
        <v>9</v>
      </c>
      <c r="E23">
        <f t="shared" si="2"/>
        <v>9</v>
      </c>
    </row>
    <row r="24" spans="1:5">
      <c r="A24" t="s">
        <v>53</v>
      </c>
      <c r="B24" s="1">
        <v>44015</v>
      </c>
      <c r="C24">
        <f t="shared" si="0"/>
        <v>57</v>
      </c>
      <c r="D24">
        <f t="shared" si="1"/>
        <v>9</v>
      </c>
      <c r="E24">
        <f t="shared" si="2"/>
        <v>9</v>
      </c>
    </row>
    <row r="25" spans="1:5">
      <c r="A25" t="s">
        <v>53</v>
      </c>
      <c r="B25" s="1">
        <v>44015</v>
      </c>
      <c r="C25">
        <f t="shared" si="0"/>
        <v>57</v>
      </c>
      <c r="D25">
        <f t="shared" si="1"/>
        <v>9</v>
      </c>
      <c r="E25">
        <f t="shared" si="2"/>
        <v>9</v>
      </c>
    </row>
    <row r="26" spans="1:5">
      <c r="A26" t="s">
        <v>53</v>
      </c>
      <c r="B26" s="1">
        <v>44015</v>
      </c>
      <c r="C26">
        <f t="shared" si="0"/>
        <v>57</v>
      </c>
      <c r="D26">
        <f t="shared" si="1"/>
        <v>9</v>
      </c>
      <c r="E26">
        <f t="shared" si="2"/>
        <v>9</v>
      </c>
    </row>
    <row r="27" spans="1:5">
      <c r="A27" t="s">
        <v>53</v>
      </c>
      <c r="B27" s="1">
        <v>44017</v>
      </c>
      <c r="C27">
        <f t="shared" si="0"/>
        <v>55</v>
      </c>
      <c r="D27">
        <f t="shared" si="1"/>
        <v>8</v>
      </c>
      <c r="E27">
        <f t="shared" si="2"/>
        <v>8</v>
      </c>
    </row>
    <row r="28" spans="1:5">
      <c r="A28" t="s">
        <v>53</v>
      </c>
      <c r="B28" s="1">
        <v>44018</v>
      </c>
      <c r="C28">
        <f t="shared" si="0"/>
        <v>54</v>
      </c>
      <c r="D28">
        <f t="shared" si="1"/>
        <v>8</v>
      </c>
      <c r="E28">
        <f t="shared" si="2"/>
        <v>8</v>
      </c>
    </row>
    <row r="29" spans="1:5">
      <c r="A29" t="s">
        <v>53</v>
      </c>
      <c r="B29" s="1">
        <v>44018</v>
      </c>
      <c r="C29">
        <f t="shared" si="0"/>
        <v>54</v>
      </c>
      <c r="D29">
        <f t="shared" si="1"/>
        <v>8</v>
      </c>
      <c r="E29">
        <f t="shared" si="2"/>
        <v>8</v>
      </c>
    </row>
    <row r="30" spans="1:5">
      <c r="A30" t="s">
        <v>53</v>
      </c>
      <c r="B30" s="1">
        <v>44018</v>
      </c>
      <c r="C30">
        <f t="shared" si="0"/>
        <v>54</v>
      </c>
      <c r="D30">
        <f t="shared" si="1"/>
        <v>8</v>
      </c>
      <c r="E30">
        <f t="shared" si="2"/>
        <v>8</v>
      </c>
    </row>
    <row r="31" spans="1:5">
      <c r="A31" t="s">
        <v>53</v>
      </c>
      <c r="B31" s="1">
        <v>44018</v>
      </c>
      <c r="C31">
        <f t="shared" si="0"/>
        <v>54</v>
      </c>
      <c r="D31">
        <f t="shared" si="1"/>
        <v>8</v>
      </c>
      <c r="E31">
        <f t="shared" si="2"/>
        <v>8</v>
      </c>
    </row>
    <row r="32" spans="1:5">
      <c r="A32" t="s">
        <v>53</v>
      </c>
      <c r="B32" s="1">
        <v>44019</v>
      </c>
      <c r="C32">
        <f t="shared" si="0"/>
        <v>53</v>
      </c>
      <c r="D32">
        <f t="shared" si="1"/>
        <v>8</v>
      </c>
      <c r="E32">
        <f t="shared" si="2"/>
        <v>8</v>
      </c>
    </row>
    <row r="33" spans="1:5">
      <c r="A33" t="s">
        <v>53</v>
      </c>
      <c r="B33" s="1">
        <v>44019</v>
      </c>
      <c r="C33">
        <f t="shared" si="0"/>
        <v>53</v>
      </c>
      <c r="D33">
        <f t="shared" si="1"/>
        <v>8</v>
      </c>
      <c r="E33">
        <f t="shared" si="2"/>
        <v>8</v>
      </c>
    </row>
    <row r="34" spans="1:5">
      <c r="A34" t="s">
        <v>53</v>
      </c>
      <c r="B34" s="1">
        <v>44019</v>
      </c>
      <c r="C34">
        <f t="shared" si="0"/>
        <v>53</v>
      </c>
      <c r="D34">
        <f t="shared" si="1"/>
        <v>8</v>
      </c>
      <c r="E34">
        <f t="shared" si="2"/>
        <v>8</v>
      </c>
    </row>
    <row r="35" spans="1:5">
      <c r="A35" t="s">
        <v>53</v>
      </c>
      <c r="B35" s="1">
        <v>44019</v>
      </c>
      <c r="C35">
        <f t="shared" si="0"/>
        <v>53</v>
      </c>
      <c r="D35">
        <f t="shared" si="1"/>
        <v>8</v>
      </c>
      <c r="E35">
        <f t="shared" si="2"/>
        <v>8</v>
      </c>
    </row>
    <row r="36" spans="1:5">
      <c r="A36" t="s">
        <v>53</v>
      </c>
      <c r="B36" s="1">
        <v>44020</v>
      </c>
      <c r="C36">
        <f t="shared" si="0"/>
        <v>52</v>
      </c>
      <c r="D36">
        <f t="shared" si="1"/>
        <v>8</v>
      </c>
      <c r="E36">
        <f t="shared" si="2"/>
        <v>8</v>
      </c>
    </row>
    <row r="37" spans="1:5">
      <c r="A37" t="s">
        <v>53</v>
      </c>
      <c r="B37" s="1">
        <v>44020</v>
      </c>
      <c r="C37">
        <f t="shared" si="0"/>
        <v>52</v>
      </c>
      <c r="D37">
        <f t="shared" si="1"/>
        <v>8</v>
      </c>
      <c r="E37">
        <f t="shared" si="2"/>
        <v>8</v>
      </c>
    </row>
    <row r="38" spans="1:5">
      <c r="A38" t="s">
        <v>53</v>
      </c>
      <c r="B38" s="1">
        <v>44020</v>
      </c>
      <c r="C38">
        <f t="shared" si="0"/>
        <v>52</v>
      </c>
      <c r="D38">
        <f t="shared" si="1"/>
        <v>8</v>
      </c>
      <c r="E38">
        <f t="shared" si="2"/>
        <v>8</v>
      </c>
    </row>
    <row r="39" spans="1:5">
      <c r="A39" t="s">
        <v>53</v>
      </c>
      <c r="B39" s="1">
        <v>44020</v>
      </c>
      <c r="C39">
        <f t="shared" si="0"/>
        <v>52</v>
      </c>
      <c r="D39">
        <f t="shared" si="1"/>
        <v>8</v>
      </c>
      <c r="E39">
        <f t="shared" si="2"/>
        <v>8</v>
      </c>
    </row>
    <row r="40" spans="1:5">
      <c r="A40" t="s">
        <v>53</v>
      </c>
      <c r="B40" s="1">
        <v>44021</v>
      </c>
      <c r="C40">
        <f t="shared" si="0"/>
        <v>51</v>
      </c>
      <c r="D40">
        <f t="shared" si="1"/>
        <v>8</v>
      </c>
      <c r="E40">
        <f t="shared" si="2"/>
        <v>8</v>
      </c>
    </row>
    <row r="41" spans="1:5">
      <c r="A41" t="s">
        <v>53</v>
      </c>
      <c r="B41" s="1">
        <v>44021</v>
      </c>
      <c r="C41">
        <f t="shared" si="0"/>
        <v>51</v>
      </c>
      <c r="D41">
        <f t="shared" si="1"/>
        <v>8</v>
      </c>
      <c r="E41">
        <f t="shared" si="2"/>
        <v>8</v>
      </c>
    </row>
    <row r="42" spans="1:5">
      <c r="A42" t="s">
        <v>53</v>
      </c>
      <c r="B42" s="1">
        <v>44021</v>
      </c>
      <c r="C42">
        <f t="shared" si="0"/>
        <v>51</v>
      </c>
      <c r="D42">
        <f t="shared" si="1"/>
        <v>8</v>
      </c>
      <c r="E42">
        <f t="shared" si="2"/>
        <v>8</v>
      </c>
    </row>
    <row r="43" spans="1:5">
      <c r="A43" t="s">
        <v>53</v>
      </c>
      <c r="B43" s="1">
        <v>44022</v>
      </c>
      <c r="C43">
        <f t="shared" si="0"/>
        <v>50</v>
      </c>
      <c r="D43">
        <f t="shared" si="1"/>
        <v>8</v>
      </c>
      <c r="E43">
        <f t="shared" si="2"/>
        <v>8</v>
      </c>
    </row>
    <row r="44" spans="1:5">
      <c r="A44" t="s">
        <v>53</v>
      </c>
      <c r="B44" s="1">
        <v>44022</v>
      </c>
      <c r="C44">
        <f t="shared" si="0"/>
        <v>50</v>
      </c>
      <c r="D44">
        <f t="shared" si="1"/>
        <v>8</v>
      </c>
      <c r="E44">
        <f t="shared" si="2"/>
        <v>8</v>
      </c>
    </row>
    <row r="45" spans="1:5">
      <c r="A45" t="s">
        <v>53</v>
      </c>
      <c r="B45" s="1">
        <v>44022</v>
      </c>
      <c r="C45">
        <f t="shared" si="0"/>
        <v>50</v>
      </c>
      <c r="D45">
        <f t="shared" si="1"/>
        <v>8</v>
      </c>
      <c r="E45">
        <f t="shared" si="2"/>
        <v>8</v>
      </c>
    </row>
    <row r="46" spans="1:5">
      <c r="A46" t="s">
        <v>53</v>
      </c>
      <c r="B46" s="1">
        <v>44022</v>
      </c>
      <c r="C46">
        <f t="shared" si="0"/>
        <v>50</v>
      </c>
      <c r="D46">
        <f t="shared" si="1"/>
        <v>8</v>
      </c>
      <c r="E46">
        <f t="shared" si="2"/>
        <v>8</v>
      </c>
    </row>
    <row r="47" spans="1:5">
      <c r="A47" t="s">
        <v>53</v>
      </c>
      <c r="B47" s="1">
        <v>44022</v>
      </c>
      <c r="C47">
        <f t="shared" si="0"/>
        <v>50</v>
      </c>
      <c r="D47">
        <f t="shared" si="1"/>
        <v>8</v>
      </c>
      <c r="E47">
        <f t="shared" si="2"/>
        <v>8</v>
      </c>
    </row>
    <row r="48" spans="1:5">
      <c r="A48" t="s">
        <v>53</v>
      </c>
      <c r="B48" s="1">
        <v>44022</v>
      </c>
      <c r="C48">
        <f t="shared" si="0"/>
        <v>50</v>
      </c>
      <c r="D48">
        <f t="shared" si="1"/>
        <v>8</v>
      </c>
      <c r="E48">
        <f t="shared" si="2"/>
        <v>8</v>
      </c>
    </row>
    <row r="49" spans="1:5">
      <c r="A49" t="s">
        <v>53</v>
      </c>
      <c r="B49" s="1">
        <v>44023</v>
      </c>
      <c r="C49">
        <f t="shared" si="0"/>
        <v>49</v>
      </c>
      <c r="D49">
        <f t="shared" si="1"/>
        <v>8</v>
      </c>
      <c r="E49">
        <f t="shared" si="2"/>
        <v>8</v>
      </c>
    </row>
    <row r="50" spans="1:5">
      <c r="A50" t="s">
        <v>53</v>
      </c>
      <c r="B50" s="1">
        <v>44024</v>
      </c>
      <c r="C50">
        <f t="shared" si="0"/>
        <v>48</v>
      </c>
      <c r="D50">
        <f t="shared" si="1"/>
        <v>7</v>
      </c>
      <c r="E50">
        <f t="shared" si="2"/>
        <v>7</v>
      </c>
    </row>
    <row r="51" spans="1:5">
      <c r="A51" t="s">
        <v>53</v>
      </c>
      <c r="B51" s="1">
        <v>44025</v>
      </c>
      <c r="C51">
        <f t="shared" si="0"/>
        <v>47</v>
      </c>
      <c r="D51">
        <f t="shared" si="1"/>
        <v>7</v>
      </c>
      <c r="E51">
        <f t="shared" si="2"/>
        <v>7</v>
      </c>
    </row>
    <row r="52" spans="1:5">
      <c r="A52" t="s">
        <v>53</v>
      </c>
      <c r="B52" s="1">
        <v>44025</v>
      </c>
      <c r="C52">
        <f t="shared" si="0"/>
        <v>47</v>
      </c>
      <c r="D52">
        <f t="shared" si="1"/>
        <v>7</v>
      </c>
      <c r="E52">
        <f t="shared" si="2"/>
        <v>7</v>
      </c>
    </row>
    <row r="53" spans="1:5">
      <c r="A53" t="s">
        <v>53</v>
      </c>
      <c r="B53" s="1">
        <v>44026</v>
      </c>
      <c r="C53">
        <f t="shared" si="0"/>
        <v>46</v>
      </c>
      <c r="D53">
        <f t="shared" si="1"/>
        <v>7</v>
      </c>
      <c r="E53">
        <f t="shared" si="2"/>
        <v>7</v>
      </c>
    </row>
    <row r="54" spans="1:5">
      <c r="A54" t="s">
        <v>53</v>
      </c>
      <c r="B54" s="1">
        <v>44026</v>
      </c>
      <c r="C54">
        <f t="shared" si="0"/>
        <v>46</v>
      </c>
      <c r="D54">
        <f t="shared" si="1"/>
        <v>7</v>
      </c>
      <c r="E54">
        <f t="shared" si="2"/>
        <v>7</v>
      </c>
    </row>
    <row r="55" spans="1:5">
      <c r="A55" t="s">
        <v>53</v>
      </c>
      <c r="B55" s="1">
        <v>44027</v>
      </c>
      <c r="C55">
        <f t="shared" si="0"/>
        <v>45</v>
      </c>
      <c r="D55">
        <f t="shared" si="1"/>
        <v>7</v>
      </c>
      <c r="E55">
        <f t="shared" si="2"/>
        <v>7</v>
      </c>
    </row>
    <row r="56" spans="1:5">
      <c r="A56" t="s">
        <v>53</v>
      </c>
      <c r="B56" s="1">
        <v>44027</v>
      </c>
      <c r="C56">
        <f t="shared" si="0"/>
        <v>45</v>
      </c>
      <c r="D56">
        <f t="shared" si="1"/>
        <v>7</v>
      </c>
      <c r="E56">
        <f t="shared" si="2"/>
        <v>7</v>
      </c>
    </row>
    <row r="57" spans="1:5">
      <c r="A57" t="s">
        <v>53</v>
      </c>
      <c r="B57" s="1">
        <v>44027</v>
      </c>
      <c r="C57">
        <f t="shared" si="0"/>
        <v>45</v>
      </c>
      <c r="D57">
        <f t="shared" si="1"/>
        <v>7</v>
      </c>
      <c r="E57">
        <f t="shared" si="2"/>
        <v>7</v>
      </c>
    </row>
    <row r="58" spans="1:5">
      <c r="A58" t="s">
        <v>53</v>
      </c>
      <c r="B58" s="1">
        <v>44027</v>
      </c>
      <c r="C58">
        <f t="shared" si="0"/>
        <v>45</v>
      </c>
      <c r="D58">
        <f t="shared" si="1"/>
        <v>7</v>
      </c>
      <c r="E58">
        <f t="shared" si="2"/>
        <v>7</v>
      </c>
    </row>
    <row r="59" spans="1:5">
      <c r="A59" t="s">
        <v>53</v>
      </c>
      <c r="B59" s="1">
        <v>44028</v>
      </c>
      <c r="C59">
        <f t="shared" si="0"/>
        <v>44</v>
      </c>
      <c r="D59">
        <f t="shared" si="1"/>
        <v>7</v>
      </c>
      <c r="E59">
        <f t="shared" si="2"/>
        <v>7</v>
      </c>
    </row>
    <row r="60" spans="1:5">
      <c r="A60" t="s">
        <v>53</v>
      </c>
      <c r="B60" s="1">
        <v>44029</v>
      </c>
      <c r="C60">
        <f t="shared" si="0"/>
        <v>43</v>
      </c>
      <c r="D60">
        <f t="shared" si="1"/>
        <v>7</v>
      </c>
      <c r="E60">
        <f t="shared" si="2"/>
        <v>7</v>
      </c>
    </row>
    <row r="61" spans="1:5">
      <c r="A61" t="s">
        <v>53</v>
      </c>
      <c r="B61" s="1">
        <v>44029</v>
      </c>
      <c r="C61">
        <f t="shared" si="0"/>
        <v>43</v>
      </c>
      <c r="D61">
        <f t="shared" si="1"/>
        <v>7</v>
      </c>
      <c r="E61">
        <f t="shared" si="2"/>
        <v>7</v>
      </c>
    </row>
    <row r="62" spans="1:5">
      <c r="A62" t="s">
        <v>53</v>
      </c>
      <c r="B62" s="1">
        <v>44029</v>
      </c>
      <c r="C62">
        <f t="shared" si="0"/>
        <v>43</v>
      </c>
      <c r="D62">
        <f t="shared" si="1"/>
        <v>7</v>
      </c>
      <c r="E62">
        <f t="shared" si="2"/>
        <v>7</v>
      </c>
    </row>
    <row r="63" spans="1:5">
      <c r="A63" t="s">
        <v>53</v>
      </c>
      <c r="B63" s="1">
        <v>44029</v>
      </c>
      <c r="C63">
        <f t="shared" si="0"/>
        <v>43</v>
      </c>
      <c r="D63">
        <f t="shared" si="1"/>
        <v>7</v>
      </c>
      <c r="E63">
        <f t="shared" si="2"/>
        <v>7</v>
      </c>
    </row>
    <row r="64" spans="1:5">
      <c r="A64" t="s">
        <v>53</v>
      </c>
      <c r="B64" s="1">
        <v>44029</v>
      </c>
      <c r="C64">
        <f t="shared" si="0"/>
        <v>43</v>
      </c>
      <c r="D64">
        <f t="shared" si="1"/>
        <v>7</v>
      </c>
      <c r="E64">
        <f t="shared" si="2"/>
        <v>7</v>
      </c>
    </row>
    <row r="65" spans="1:5">
      <c r="A65" t="s">
        <v>53</v>
      </c>
      <c r="B65" s="1">
        <v>44030</v>
      </c>
      <c r="C65">
        <f t="shared" si="0"/>
        <v>42</v>
      </c>
      <c r="D65">
        <f t="shared" si="1"/>
        <v>7</v>
      </c>
      <c r="E65">
        <f t="shared" si="2"/>
        <v>7</v>
      </c>
    </row>
    <row r="66" spans="1:5">
      <c r="A66" t="s">
        <v>53</v>
      </c>
      <c r="B66" s="1">
        <v>44031</v>
      </c>
      <c r="C66">
        <f t="shared" si="0"/>
        <v>41</v>
      </c>
      <c r="D66">
        <f t="shared" si="1"/>
        <v>6</v>
      </c>
      <c r="E66">
        <f t="shared" si="2"/>
        <v>6</v>
      </c>
    </row>
    <row r="67" spans="1:5">
      <c r="A67" t="s">
        <v>53</v>
      </c>
      <c r="B67" s="1">
        <v>44032</v>
      </c>
      <c r="C67">
        <f t="shared" ref="C67:C130" si="3">DATEDIF(B67,MAX($B$2:$B$205),"d")</f>
        <v>40</v>
      </c>
      <c r="D67">
        <f t="shared" ref="D67:D130" si="4">INT(C67/7)+1</f>
        <v>6</v>
      </c>
      <c r="E67">
        <f t="shared" ref="E67:E130" si="5">INT(DATEDIF(B67,MAX($B$2:$B$205),"d")/7)+1</f>
        <v>6</v>
      </c>
    </row>
    <row r="68" spans="1:5">
      <c r="A68" t="s">
        <v>53</v>
      </c>
      <c r="B68" s="1">
        <v>44032</v>
      </c>
      <c r="C68">
        <f t="shared" si="3"/>
        <v>40</v>
      </c>
      <c r="D68">
        <f t="shared" si="4"/>
        <v>6</v>
      </c>
      <c r="E68">
        <f t="shared" si="5"/>
        <v>6</v>
      </c>
    </row>
    <row r="69" spans="1:5">
      <c r="A69" t="s">
        <v>53</v>
      </c>
      <c r="B69" s="1">
        <v>44033</v>
      </c>
      <c r="C69">
        <f t="shared" si="3"/>
        <v>39</v>
      </c>
      <c r="D69">
        <f t="shared" si="4"/>
        <v>6</v>
      </c>
      <c r="E69">
        <f t="shared" si="5"/>
        <v>6</v>
      </c>
    </row>
    <row r="70" spans="1:5">
      <c r="A70" t="s">
        <v>53</v>
      </c>
      <c r="B70" s="1">
        <v>44033</v>
      </c>
      <c r="C70">
        <f t="shared" si="3"/>
        <v>39</v>
      </c>
      <c r="D70">
        <f t="shared" si="4"/>
        <v>6</v>
      </c>
      <c r="E70">
        <f t="shared" si="5"/>
        <v>6</v>
      </c>
    </row>
    <row r="71" spans="1:5">
      <c r="A71" t="s">
        <v>53</v>
      </c>
      <c r="B71" s="1">
        <v>44034</v>
      </c>
      <c r="C71">
        <f t="shared" si="3"/>
        <v>38</v>
      </c>
      <c r="D71">
        <f t="shared" si="4"/>
        <v>6</v>
      </c>
      <c r="E71">
        <f t="shared" si="5"/>
        <v>6</v>
      </c>
    </row>
    <row r="72" spans="1:5">
      <c r="A72" t="s">
        <v>53</v>
      </c>
      <c r="B72" s="1">
        <v>44034</v>
      </c>
      <c r="C72">
        <f t="shared" si="3"/>
        <v>38</v>
      </c>
      <c r="D72">
        <f t="shared" si="4"/>
        <v>6</v>
      </c>
      <c r="E72">
        <f t="shared" si="5"/>
        <v>6</v>
      </c>
    </row>
    <row r="73" spans="1:5">
      <c r="A73" t="s">
        <v>53</v>
      </c>
      <c r="B73" s="1">
        <v>44034</v>
      </c>
      <c r="C73">
        <f t="shared" si="3"/>
        <v>38</v>
      </c>
      <c r="D73">
        <f t="shared" si="4"/>
        <v>6</v>
      </c>
      <c r="E73">
        <f t="shared" si="5"/>
        <v>6</v>
      </c>
    </row>
    <row r="74" spans="1:5">
      <c r="A74" t="s">
        <v>53</v>
      </c>
      <c r="B74" s="1">
        <v>44034</v>
      </c>
      <c r="C74">
        <f t="shared" si="3"/>
        <v>38</v>
      </c>
      <c r="D74">
        <f t="shared" si="4"/>
        <v>6</v>
      </c>
      <c r="E74">
        <f t="shared" si="5"/>
        <v>6</v>
      </c>
    </row>
    <row r="75" spans="1:5">
      <c r="A75" t="s">
        <v>53</v>
      </c>
      <c r="B75" s="1">
        <v>44035</v>
      </c>
      <c r="C75">
        <f t="shared" si="3"/>
        <v>37</v>
      </c>
      <c r="D75">
        <f t="shared" si="4"/>
        <v>6</v>
      </c>
      <c r="E75">
        <f t="shared" si="5"/>
        <v>6</v>
      </c>
    </row>
    <row r="76" spans="1:5">
      <c r="A76" t="s">
        <v>53</v>
      </c>
      <c r="B76" s="1">
        <v>44035</v>
      </c>
      <c r="C76">
        <f t="shared" si="3"/>
        <v>37</v>
      </c>
      <c r="D76">
        <f t="shared" si="4"/>
        <v>6</v>
      </c>
      <c r="E76">
        <f t="shared" si="5"/>
        <v>6</v>
      </c>
    </row>
    <row r="77" spans="1:5">
      <c r="A77" t="s">
        <v>53</v>
      </c>
      <c r="B77" s="1">
        <v>44035</v>
      </c>
      <c r="C77">
        <f t="shared" si="3"/>
        <v>37</v>
      </c>
      <c r="D77">
        <f t="shared" si="4"/>
        <v>6</v>
      </c>
      <c r="E77">
        <f t="shared" si="5"/>
        <v>6</v>
      </c>
    </row>
    <row r="78" spans="1:5">
      <c r="A78" t="s">
        <v>53</v>
      </c>
      <c r="B78" s="1">
        <v>44036</v>
      </c>
      <c r="C78">
        <f t="shared" si="3"/>
        <v>36</v>
      </c>
      <c r="D78">
        <f t="shared" si="4"/>
        <v>6</v>
      </c>
      <c r="E78">
        <f t="shared" si="5"/>
        <v>6</v>
      </c>
    </row>
    <row r="79" spans="1:5">
      <c r="A79" t="s">
        <v>53</v>
      </c>
      <c r="B79" s="1">
        <v>44036</v>
      </c>
      <c r="C79">
        <f t="shared" si="3"/>
        <v>36</v>
      </c>
      <c r="D79">
        <f t="shared" si="4"/>
        <v>6</v>
      </c>
      <c r="E79">
        <f t="shared" si="5"/>
        <v>6</v>
      </c>
    </row>
    <row r="80" spans="1:5">
      <c r="A80" t="s">
        <v>53</v>
      </c>
      <c r="B80" s="1">
        <v>44036</v>
      </c>
      <c r="C80">
        <f t="shared" si="3"/>
        <v>36</v>
      </c>
      <c r="D80">
        <f t="shared" si="4"/>
        <v>6</v>
      </c>
      <c r="E80">
        <f t="shared" si="5"/>
        <v>6</v>
      </c>
    </row>
    <row r="81" spans="1:5">
      <c r="A81" t="s">
        <v>53</v>
      </c>
      <c r="B81" s="1">
        <v>44036</v>
      </c>
      <c r="C81">
        <f t="shared" si="3"/>
        <v>36</v>
      </c>
      <c r="D81">
        <f t="shared" si="4"/>
        <v>6</v>
      </c>
      <c r="E81">
        <f t="shared" si="5"/>
        <v>6</v>
      </c>
    </row>
    <row r="82" spans="1:5">
      <c r="A82" t="s">
        <v>53</v>
      </c>
      <c r="B82" s="1">
        <v>44037</v>
      </c>
      <c r="C82">
        <f t="shared" si="3"/>
        <v>35</v>
      </c>
      <c r="D82">
        <f t="shared" si="4"/>
        <v>6</v>
      </c>
      <c r="E82">
        <f t="shared" si="5"/>
        <v>6</v>
      </c>
    </row>
    <row r="83" spans="1:5">
      <c r="A83" t="s">
        <v>53</v>
      </c>
      <c r="B83" s="1">
        <v>44038</v>
      </c>
      <c r="C83">
        <f t="shared" si="3"/>
        <v>34</v>
      </c>
      <c r="D83">
        <f t="shared" si="4"/>
        <v>5</v>
      </c>
      <c r="E83">
        <f t="shared" si="5"/>
        <v>5</v>
      </c>
    </row>
    <row r="84" spans="1:5">
      <c r="A84" t="s">
        <v>53</v>
      </c>
      <c r="B84" s="1">
        <v>44039</v>
      </c>
      <c r="C84">
        <f t="shared" si="3"/>
        <v>33</v>
      </c>
      <c r="D84">
        <f t="shared" si="4"/>
        <v>5</v>
      </c>
      <c r="E84">
        <f t="shared" si="5"/>
        <v>5</v>
      </c>
    </row>
    <row r="85" spans="1:5">
      <c r="A85" t="s">
        <v>53</v>
      </c>
      <c r="B85" s="1">
        <v>44039</v>
      </c>
      <c r="C85">
        <f t="shared" si="3"/>
        <v>33</v>
      </c>
      <c r="D85">
        <f t="shared" si="4"/>
        <v>5</v>
      </c>
      <c r="E85">
        <f t="shared" si="5"/>
        <v>5</v>
      </c>
    </row>
    <row r="86" spans="1:5">
      <c r="A86" t="s">
        <v>53</v>
      </c>
      <c r="B86" s="1">
        <v>44040</v>
      </c>
      <c r="C86">
        <f t="shared" si="3"/>
        <v>32</v>
      </c>
      <c r="D86">
        <f t="shared" si="4"/>
        <v>5</v>
      </c>
      <c r="E86">
        <f t="shared" si="5"/>
        <v>5</v>
      </c>
    </row>
    <row r="87" spans="1:5">
      <c r="A87" t="s">
        <v>53</v>
      </c>
      <c r="B87" s="1">
        <v>44040</v>
      </c>
      <c r="C87">
        <f t="shared" si="3"/>
        <v>32</v>
      </c>
      <c r="D87">
        <f t="shared" si="4"/>
        <v>5</v>
      </c>
      <c r="E87">
        <f t="shared" si="5"/>
        <v>5</v>
      </c>
    </row>
    <row r="88" spans="1:5">
      <c r="A88" t="s">
        <v>53</v>
      </c>
      <c r="B88" s="1">
        <v>44040</v>
      </c>
      <c r="C88">
        <f t="shared" si="3"/>
        <v>32</v>
      </c>
      <c r="D88">
        <f t="shared" si="4"/>
        <v>5</v>
      </c>
      <c r="E88">
        <f t="shared" si="5"/>
        <v>5</v>
      </c>
    </row>
    <row r="89" spans="1:5">
      <c r="A89" t="s">
        <v>53</v>
      </c>
      <c r="B89" s="1">
        <v>44040</v>
      </c>
      <c r="C89">
        <f t="shared" si="3"/>
        <v>32</v>
      </c>
      <c r="D89">
        <f t="shared" si="4"/>
        <v>5</v>
      </c>
      <c r="E89">
        <f t="shared" si="5"/>
        <v>5</v>
      </c>
    </row>
    <row r="90" spans="1:5">
      <c r="A90" t="s">
        <v>53</v>
      </c>
      <c r="B90" s="1">
        <v>44040</v>
      </c>
      <c r="C90">
        <f t="shared" si="3"/>
        <v>32</v>
      </c>
      <c r="D90">
        <f t="shared" si="4"/>
        <v>5</v>
      </c>
      <c r="E90">
        <f t="shared" si="5"/>
        <v>5</v>
      </c>
    </row>
    <row r="91" spans="1:5">
      <c r="A91" t="s">
        <v>53</v>
      </c>
      <c r="B91" s="1">
        <v>44040</v>
      </c>
      <c r="C91">
        <f t="shared" si="3"/>
        <v>32</v>
      </c>
      <c r="D91">
        <f t="shared" si="4"/>
        <v>5</v>
      </c>
      <c r="E91">
        <f t="shared" si="5"/>
        <v>5</v>
      </c>
    </row>
    <row r="92" spans="1:5">
      <c r="A92" t="s">
        <v>53</v>
      </c>
      <c r="B92" s="1">
        <v>44040</v>
      </c>
      <c r="C92">
        <f t="shared" si="3"/>
        <v>32</v>
      </c>
      <c r="D92">
        <f t="shared" si="4"/>
        <v>5</v>
      </c>
      <c r="E92">
        <f t="shared" si="5"/>
        <v>5</v>
      </c>
    </row>
    <row r="93" spans="1:5">
      <c r="A93" t="s">
        <v>53</v>
      </c>
      <c r="B93" s="1">
        <v>44041</v>
      </c>
      <c r="C93">
        <f t="shared" si="3"/>
        <v>31</v>
      </c>
      <c r="D93">
        <f t="shared" si="4"/>
        <v>5</v>
      </c>
      <c r="E93">
        <f t="shared" si="5"/>
        <v>5</v>
      </c>
    </row>
    <row r="94" spans="1:5">
      <c r="A94" t="s">
        <v>53</v>
      </c>
      <c r="B94" s="1">
        <v>44042</v>
      </c>
      <c r="C94">
        <f t="shared" si="3"/>
        <v>30</v>
      </c>
      <c r="D94">
        <f t="shared" si="4"/>
        <v>5</v>
      </c>
      <c r="E94">
        <f t="shared" si="5"/>
        <v>5</v>
      </c>
    </row>
    <row r="95" spans="1:5">
      <c r="A95" t="s">
        <v>53</v>
      </c>
      <c r="B95" s="1">
        <v>44042</v>
      </c>
      <c r="C95">
        <f t="shared" si="3"/>
        <v>30</v>
      </c>
      <c r="D95">
        <f t="shared" si="4"/>
        <v>5</v>
      </c>
      <c r="E95">
        <f t="shared" si="5"/>
        <v>5</v>
      </c>
    </row>
    <row r="96" spans="1:5">
      <c r="A96" t="s">
        <v>53</v>
      </c>
      <c r="B96" s="1">
        <v>44042</v>
      </c>
      <c r="C96">
        <f t="shared" si="3"/>
        <v>30</v>
      </c>
      <c r="D96">
        <f t="shared" si="4"/>
        <v>5</v>
      </c>
      <c r="E96">
        <f t="shared" si="5"/>
        <v>5</v>
      </c>
    </row>
    <row r="97" spans="1:5">
      <c r="A97" t="s">
        <v>53</v>
      </c>
      <c r="B97" s="1">
        <v>44042</v>
      </c>
      <c r="C97">
        <f t="shared" si="3"/>
        <v>30</v>
      </c>
      <c r="D97">
        <f t="shared" si="4"/>
        <v>5</v>
      </c>
      <c r="E97">
        <f t="shared" si="5"/>
        <v>5</v>
      </c>
    </row>
    <row r="98" spans="1:5">
      <c r="A98" t="s">
        <v>53</v>
      </c>
      <c r="B98" s="1">
        <v>44042</v>
      </c>
      <c r="C98">
        <f t="shared" si="3"/>
        <v>30</v>
      </c>
      <c r="D98">
        <f t="shared" si="4"/>
        <v>5</v>
      </c>
      <c r="E98">
        <f t="shared" si="5"/>
        <v>5</v>
      </c>
    </row>
    <row r="99" spans="1:5">
      <c r="A99" t="s">
        <v>53</v>
      </c>
      <c r="B99" s="1">
        <v>44042</v>
      </c>
      <c r="C99">
        <f t="shared" si="3"/>
        <v>30</v>
      </c>
      <c r="D99">
        <f t="shared" si="4"/>
        <v>5</v>
      </c>
      <c r="E99">
        <f t="shared" si="5"/>
        <v>5</v>
      </c>
    </row>
    <row r="100" spans="1:5">
      <c r="A100" t="s">
        <v>53</v>
      </c>
      <c r="B100" s="1">
        <v>44042</v>
      </c>
      <c r="C100">
        <f t="shared" si="3"/>
        <v>30</v>
      </c>
      <c r="D100">
        <f t="shared" si="4"/>
        <v>5</v>
      </c>
      <c r="E100">
        <f t="shared" si="5"/>
        <v>5</v>
      </c>
    </row>
    <row r="101" spans="1:5">
      <c r="A101" t="s">
        <v>53</v>
      </c>
      <c r="B101" s="1">
        <v>44043</v>
      </c>
      <c r="C101">
        <f t="shared" si="3"/>
        <v>29</v>
      </c>
      <c r="D101">
        <f t="shared" si="4"/>
        <v>5</v>
      </c>
      <c r="E101">
        <f t="shared" si="5"/>
        <v>5</v>
      </c>
    </row>
    <row r="102" spans="1:5">
      <c r="A102" t="s">
        <v>53</v>
      </c>
      <c r="B102" s="1">
        <v>44043</v>
      </c>
      <c r="C102">
        <f t="shared" si="3"/>
        <v>29</v>
      </c>
      <c r="D102">
        <f t="shared" si="4"/>
        <v>5</v>
      </c>
      <c r="E102">
        <f t="shared" si="5"/>
        <v>5</v>
      </c>
    </row>
    <row r="103" spans="1:5">
      <c r="A103" t="s">
        <v>53</v>
      </c>
      <c r="B103" s="1">
        <v>44043</v>
      </c>
      <c r="C103">
        <f t="shared" si="3"/>
        <v>29</v>
      </c>
      <c r="D103">
        <f t="shared" si="4"/>
        <v>5</v>
      </c>
      <c r="E103">
        <f t="shared" si="5"/>
        <v>5</v>
      </c>
    </row>
    <row r="104" spans="1:5">
      <c r="A104" t="s">
        <v>53</v>
      </c>
      <c r="B104" s="1">
        <v>44043</v>
      </c>
      <c r="C104">
        <f t="shared" si="3"/>
        <v>29</v>
      </c>
      <c r="D104">
        <f t="shared" si="4"/>
        <v>5</v>
      </c>
      <c r="E104">
        <f t="shared" si="5"/>
        <v>5</v>
      </c>
    </row>
    <row r="105" spans="1:5">
      <c r="A105" t="s">
        <v>110</v>
      </c>
      <c r="B105" s="1">
        <v>44045</v>
      </c>
      <c r="C105">
        <f t="shared" si="3"/>
        <v>27</v>
      </c>
      <c r="D105">
        <f t="shared" si="4"/>
        <v>4</v>
      </c>
      <c r="E105">
        <f t="shared" si="5"/>
        <v>4</v>
      </c>
    </row>
    <row r="106" spans="1:5">
      <c r="A106" t="s">
        <v>110</v>
      </c>
      <c r="B106" s="1">
        <v>44046</v>
      </c>
      <c r="C106">
        <f t="shared" si="3"/>
        <v>26</v>
      </c>
      <c r="D106">
        <f t="shared" si="4"/>
        <v>4</v>
      </c>
      <c r="E106">
        <f t="shared" si="5"/>
        <v>4</v>
      </c>
    </row>
    <row r="107" spans="1:5">
      <c r="A107" t="s">
        <v>110</v>
      </c>
      <c r="B107" s="1">
        <v>44046</v>
      </c>
      <c r="C107">
        <f t="shared" si="3"/>
        <v>26</v>
      </c>
      <c r="D107">
        <f t="shared" si="4"/>
        <v>4</v>
      </c>
      <c r="E107">
        <f t="shared" si="5"/>
        <v>4</v>
      </c>
    </row>
    <row r="108" spans="1:5">
      <c r="A108" t="s">
        <v>110</v>
      </c>
      <c r="B108" s="1">
        <v>44047</v>
      </c>
      <c r="C108">
        <f t="shared" si="3"/>
        <v>25</v>
      </c>
      <c r="D108">
        <f t="shared" si="4"/>
        <v>4</v>
      </c>
      <c r="E108">
        <f t="shared" si="5"/>
        <v>4</v>
      </c>
    </row>
    <row r="109" spans="1:5">
      <c r="A109" t="s">
        <v>110</v>
      </c>
      <c r="B109" s="1">
        <v>44047</v>
      </c>
      <c r="C109">
        <f t="shared" si="3"/>
        <v>25</v>
      </c>
      <c r="D109">
        <f t="shared" si="4"/>
        <v>4</v>
      </c>
      <c r="E109">
        <f t="shared" si="5"/>
        <v>4</v>
      </c>
    </row>
    <row r="110" spans="1:5">
      <c r="A110" t="s">
        <v>110</v>
      </c>
      <c r="B110" s="1">
        <v>44048</v>
      </c>
      <c r="C110">
        <f t="shared" si="3"/>
        <v>24</v>
      </c>
      <c r="D110">
        <f t="shared" si="4"/>
        <v>4</v>
      </c>
      <c r="E110">
        <f t="shared" si="5"/>
        <v>4</v>
      </c>
    </row>
    <row r="111" spans="1:5">
      <c r="A111" t="s">
        <v>110</v>
      </c>
      <c r="B111" s="1">
        <v>44048</v>
      </c>
      <c r="C111">
        <f t="shared" si="3"/>
        <v>24</v>
      </c>
      <c r="D111">
        <f t="shared" si="4"/>
        <v>4</v>
      </c>
      <c r="E111">
        <f t="shared" si="5"/>
        <v>4</v>
      </c>
    </row>
    <row r="112" spans="1:5">
      <c r="A112" t="s">
        <v>110</v>
      </c>
      <c r="B112" s="1">
        <v>44048</v>
      </c>
      <c r="C112">
        <f t="shared" si="3"/>
        <v>24</v>
      </c>
      <c r="D112">
        <f t="shared" si="4"/>
        <v>4</v>
      </c>
      <c r="E112">
        <f t="shared" si="5"/>
        <v>4</v>
      </c>
    </row>
    <row r="113" spans="1:5">
      <c r="A113" t="s">
        <v>110</v>
      </c>
      <c r="B113" s="1">
        <v>44048</v>
      </c>
      <c r="C113">
        <f t="shared" si="3"/>
        <v>24</v>
      </c>
      <c r="D113">
        <f t="shared" si="4"/>
        <v>4</v>
      </c>
      <c r="E113">
        <f t="shared" si="5"/>
        <v>4</v>
      </c>
    </row>
    <row r="114" spans="1:5">
      <c r="A114" t="s">
        <v>110</v>
      </c>
      <c r="B114" s="1">
        <v>44049</v>
      </c>
      <c r="C114">
        <f t="shared" si="3"/>
        <v>23</v>
      </c>
      <c r="D114">
        <f t="shared" si="4"/>
        <v>4</v>
      </c>
      <c r="E114">
        <f t="shared" si="5"/>
        <v>4</v>
      </c>
    </row>
    <row r="115" spans="1:5">
      <c r="A115" t="s">
        <v>110</v>
      </c>
      <c r="B115" s="1">
        <v>44049</v>
      </c>
      <c r="C115">
        <f t="shared" si="3"/>
        <v>23</v>
      </c>
      <c r="D115">
        <f t="shared" si="4"/>
        <v>4</v>
      </c>
      <c r="E115">
        <f t="shared" si="5"/>
        <v>4</v>
      </c>
    </row>
    <row r="116" spans="1:5">
      <c r="A116" t="s">
        <v>110</v>
      </c>
      <c r="B116" s="1">
        <v>44049</v>
      </c>
      <c r="C116">
        <f t="shared" si="3"/>
        <v>23</v>
      </c>
      <c r="D116">
        <f t="shared" si="4"/>
        <v>4</v>
      </c>
      <c r="E116">
        <f t="shared" si="5"/>
        <v>4</v>
      </c>
    </row>
    <row r="117" spans="1:5">
      <c r="A117" t="s">
        <v>110</v>
      </c>
      <c r="B117" s="1">
        <v>44049</v>
      </c>
      <c r="C117">
        <f t="shared" si="3"/>
        <v>23</v>
      </c>
      <c r="D117">
        <f t="shared" si="4"/>
        <v>4</v>
      </c>
      <c r="E117">
        <f t="shared" si="5"/>
        <v>4</v>
      </c>
    </row>
    <row r="118" spans="1:5">
      <c r="A118" t="s">
        <v>110</v>
      </c>
      <c r="B118" s="1">
        <v>44049</v>
      </c>
      <c r="C118">
        <f t="shared" si="3"/>
        <v>23</v>
      </c>
      <c r="D118">
        <f t="shared" si="4"/>
        <v>4</v>
      </c>
      <c r="E118">
        <f t="shared" si="5"/>
        <v>4</v>
      </c>
    </row>
    <row r="119" spans="1:5">
      <c r="A119" t="s">
        <v>110</v>
      </c>
      <c r="B119" s="1">
        <v>44050</v>
      </c>
      <c r="C119">
        <f t="shared" si="3"/>
        <v>22</v>
      </c>
      <c r="D119">
        <f t="shared" si="4"/>
        <v>4</v>
      </c>
      <c r="E119">
        <f t="shared" si="5"/>
        <v>4</v>
      </c>
    </row>
    <row r="120" spans="1:5">
      <c r="A120" t="s">
        <v>110</v>
      </c>
      <c r="B120" s="1">
        <v>44050</v>
      </c>
      <c r="C120">
        <f t="shared" si="3"/>
        <v>22</v>
      </c>
      <c r="D120">
        <f t="shared" si="4"/>
        <v>4</v>
      </c>
      <c r="E120">
        <f t="shared" si="5"/>
        <v>4</v>
      </c>
    </row>
    <row r="121" spans="1:5">
      <c r="A121" t="s">
        <v>110</v>
      </c>
      <c r="B121" s="1">
        <v>44050</v>
      </c>
      <c r="C121">
        <f t="shared" si="3"/>
        <v>22</v>
      </c>
      <c r="D121">
        <f t="shared" si="4"/>
        <v>4</v>
      </c>
      <c r="E121">
        <f t="shared" si="5"/>
        <v>4</v>
      </c>
    </row>
    <row r="122" spans="1:5">
      <c r="A122" t="s">
        <v>110</v>
      </c>
      <c r="B122" s="1">
        <v>44050</v>
      </c>
      <c r="C122">
        <f t="shared" si="3"/>
        <v>22</v>
      </c>
      <c r="D122">
        <f t="shared" si="4"/>
        <v>4</v>
      </c>
      <c r="E122">
        <f t="shared" si="5"/>
        <v>4</v>
      </c>
    </row>
    <row r="123" spans="1:5">
      <c r="A123" t="s">
        <v>110</v>
      </c>
      <c r="B123" s="1">
        <v>44050</v>
      </c>
      <c r="C123">
        <f t="shared" si="3"/>
        <v>22</v>
      </c>
      <c r="D123">
        <f t="shared" si="4"/>
        <v>4</v>
      </c>
      <c r="E123">
        <f t="shared" si="5"/>
        <v>4</v>
      </c>
    </row>
    <row r="124" spans="1:5">
      <c r="A124" t="s">
        <v>110</v>
      </c>
      <c r="B124" s="1">
        <v>44050</v>
      </c>
      <c r="C124">
        <f t="shared" si="3"/>
        <v>22</v>
      </c>
      <c r="D124">
        <f t="shared" si="4"/>
        <v>4</v>
      </c>
      <c r="E124">
        <f t="shared" si="5"/>
        <v>4</v>
      </c>
    </row>
    <row r="125" spans="1:5">
      <c r="A125" t="s">
        <v>110</v>
      </c>
      <c r="B125" s="1">
        <v>44052</v>
      </c>
      <c r="C125">
        <f t="shared" si="3"/>
        <v>20</v>
      </c>
      <c r="D125">
        <f t="shared" si="4"/>
        <v>3</v>
      </c>
      <c r="E125">
        <f t="shared" si="5"/>
        <v>3</v>
      </c>
    </row>
    <row r="126" spans="1:5">
      <c r="A126" t="s">
        <v>110</v>
      </c>
      <c r="B126" s="1">
        <v>44053</v>
      </c>
      <c r="C126">
        <f t="shared" si="3"/>
        <v>19</v>
      </c>
      <c r="D126">
        <f t="shared" si="4"/>
        <v>3</v>
      </c>
      <c r="E126">
        <f t="shared" si="5"/>
        <v>3</v>
      </c>
    </row>
    <row r="127" spans="1:5">
      <c r="A127" t="s">
        <v>110</v>
      </c>
      <c r="B127" s="1">
        <v>44053</v>
      </c>
      <c r="C127">
        <f t="shared" si="3"/>
        <v>19</v>
      </c>
      <c r="D127">
        <f t="shared" si="4"/>
        <v>3</v>
      </c>
      <c r="E127">
        <f t="shared" si="5"/>
        <v>3</v>
      </c>
    </row>
    <row r="128" spans="1:5">
      <c r="A128" t="s">
        <v>110</v>
      </c>
      <c r="B128" s="1">
        <v>44053</v>
      </c>
      <c r="C128">
        <f t="shared" si="3"/>
        <v>19</v>
      </c>
      <c r="D128">
        <f t="shared" si="4"/>
        <v>3</v>
      </c>
      <c r="E128">
        <f t="shared" si="5"/>
        <v>3</v>
      </c>
    </row>
    <row r="129" spans="1:5">
      <c r="A129" t="s">
        <v>110</v>
      </c>
      <c r="B129" s="1">
        <v>44053</v>
      </c>
      <c r="C129">
        <f t="shared" si="3"/>
        <v>19</v>
      </c>
      <c r="D129">
        <f t="shared" si="4"/>
        <v>3</v>
      </c>
      <c r="E129">
        <f t="shared" si="5"/>
        <v>3</v>
      </c>
    </row>
    <row r="130" spans="1:5">
      <c r="A130" t="s">
        <v>110</v>
      </c>
      <c r="B130" s="1">
        <v>44053</v>
      </c>
      <c r="C130">
        <f t="shared" si="3"/>
        <v>19</v>
      </c>
      <c r="D130">
        <f t="shared" si="4"/>
        <v>3</v>
      </c>
      <c r="E130">
        <f t="shared" si="5"/>
        <v>3</v>
      </c>
    </row>
    <row r="131" spans="1:5">
      <c r="A131" t="s">
        <v>110</v>
      </c>
      <c r="B131" s="1">
        <v>44054</v>
      </c>
      <c r="C131">
        <f t="shared" ref="C131:C194" si="6">DATEDIF(B131,MAX($B$2:$B$205),"d")</f>
        <v>18</v>
      </c>
      <c r="D131">
        <f t="shared" ref="D131:D194" si="7">INT(C131/7)+1</f>
        <v>3</v>
      </c>
      <c r="E131">
        <f t="shared" ref="E131:E194" si="8">INT(DATEDIF(B131,MAX($B$2:$B$205),"d")/7)+1</f>
        <v>3</v>
      </c>
    </row>
    <row r="132" spans="1:5">
      <c r="A132" t="s">
        <v>110</v>
      </c>
      <c r="B132" s="1">
        <v>44054</v>
      </c>
      <c r="C132">
        <f t="shared" si="6"/>
        <v>18</v>
      </c>
      <c r="D132">
        <f t="shared" si="7"/>
        <v>3</v>
      </c>
      <c r="E132">
        <f t="shared" si="8"/>
        <v>3</v>
      </c>
    </row>
    <row r="133" spans="1:5">
      <c r="A133" t="s">
        <v>110</v>
      </c>
      <c r="B133" s="1">
        <v>44054</v>
      </c>
      <c r="C133">
        <f t="shared" si="6"/>
        <v>18</v>
      </c>
      <c r="D133">
        <f t="shared" si="7"/>
        <v>3</v>
      </c>
      <c r="E133">
        <f t="shared" si="8"/>
        <v>3</v>
      </c>
    </row>
    <row r="134" spans="1:5">
      <c r="A134" t="s">
        <v>110</v>
      </c>
      <c r="B134" s="1">
        <v>44054</v>
      </c>
      <c r="C134">
        <f t="shared" si="6"/>
        <v>18</v>
      </c>
      <c r="D134">
        <f t="shared" si="7"/>
        <v>3</v>
      </c>
      <c r="E134">
        <f t="shared" si="8"/>
        <v>3</v>
      </c>
    </row>
    <row r="135" spans="1:5">
      <c r="A135" t="s">
        <v>110</v>
      </c>
      <c r="B135" s="1">
        <v>44054</v>
      </c>
      <c r="C135">
        <f t="shared" si="6"/>
        <v>18</v>
      </c>
      <c r="D135">
        <f t="shared" si="7"/>
        <v>3</v>
      </c>
      <c r="E135">
        <f t="shared" si="8"/>
        <v>3</v>
      </c>
    </row>
    <row r="136" spans="1:5">
      <c r="A136" t="s">
        <v>110</v>
      </c>
      <c r="B136" s="1">
        <v>44055</v>
      </c>
      <c r="C136">
        <f t="shared" si="6"/>
        <v>17</v>
      </c>
      <c r="D136">
        <f t="shared" si="7"/>
        <v>3</v>
      </c>
      <c r="E136">
        <f t="shared" si="8"/>
        <v>3</v>
      </c>
    </row>
    <row r="137" spans="1:5">
      <c r="A137" t="s">
        <v>110</v>
      </c>
      <c r="B137" s="1">
        <v>44055</v>
      </c>
      <c r="C137">
        <f t="shared" si="6"/>
        <v>17</v>
      </c>
      <c r="D137">
        <f t="shared" si="7"/>
        <v>3</v>
      </c>
      <c r="E137">
        <f t="shared" si="8"/>
        <v>3</v>
      </c>
    </row>
    <row r="138" spans="1:5">
      <c r="A138" t="s">
        <v>110</v>
      </c>
      <c r="B138" s="1">
        <v>44055</v>
      </c>
      <c r="C138">
        <f t="shared" si="6"/>
        <v>17</v>
      </c>
      <c r="D138">
        <f t="shared" si="7"/>
        <v>3</v>
      </c>
      <c r="E138">
        <f t="shared" si="8"/>
        <v>3</v>
      </c>
    </row>
    <row r="139" spans="1:5">
      <c r="A139" t="s">
        <v>110</v>
      </c>
      <c r="B139" s="1">
        <v>44055</v>
      </c>
      <c r="C139">
        <f t="shared" si="6"/>
        <v>17</v>
      </c>
      <c r="D139">
        <f t="shared" si="7"/>
        <v>3</v>
      </c>
      <c r="E139">
        <f t="shared" si="8"/>
        <v>3</v>
      </c>
    </row>
    <row r="140" spans="1:5">
      <c r="A140" t="s">
        <v>110</v>
      </c>
      <c r="B140" s="1">
        <v>44055</v>
      </c>
      <c r="C140">
        <f t="shared" si="6"/>
        <v>17</v>
      </c>
      <c r="D140">
        <f t="shared" si="7"/>
        <v>3</v>
      </c>
      <c r="E140">
        <f t="shared" si="8"/>
        <v>3</v>
      </c>
    </row>
    <row r="141" spans="1:5">
      <c r="A141" t="s">
        <v>110</v>
      </c>
      <c r="B141" s="1">
        <v>44056</v>
      </c>
      <c r="C141">
        <f t="shared" si="6"/>
        <v>16</v>
      </c>
      <c r="D141">
        <f t="shared" si="7"/>
        <v>3</v>
      </c>
      <c r="E141">
        <f t="shared" si="8"/>
        <v>3</v>
      </c>
    </row>
    <row r="142" spans="1:5">
      <c r="A142" t="s">
        <v>110</v>
      </c>
      <c r="B142" s="1">
        <v>44056</v>
      </c>
      <c r="C142">
        <f t="shared" si="6"/>
        <v>16</v>
      </c>
      <c r="D142">
        <f t="shared" si="7"/>
        <v>3</v>
      </c>
      <c r="E142">
        <f t="shared" si="8"/>
        <v>3</v>
      </c>
    </row>
    <row r="143" spans="1:5">
      <c r="A143" t="s">
        <v>110</v>
      </c>
      <c r="B143" s="1">
        <v>44056</v>
      </c>
      <c r="C143">
        <f t="shared" si="6"/>
        <v>16</v>
      </c>
      <c r="D143">
        <f t="shared" si="7"/>
        <v>3</v>
      </c>
      <c r="E143">
        <f t="shared" si="8"/>
        <v>3</v>
      </c>
    </row>
    <row r="144" spans="1:5">
      <c r="A144" t="s">
        <v>110</v>
      </c>
      <c r="B144" s="1">
        <v>44056</v>
      </c>
      <c r="C144">
        <f t="shared" si="6"/>
        <v>16</v>
      </c>
      <c r="D144">
        <f t="shared" si="7"/>
        <v>3</v>
      </c>
      <c r="E144">
        <f t="shared" si="8"/>
        <v>3</v>
      </c>
    </row>
    <row r="145" spans="1:5">
      <c r="A145" t="s">
        <v>110</v>
      </c>
      <c r="B145" s="1">
        <v>44056</v>
      </c>
      <c r="C145">
        <f t="shared" si="6"/>
        <v>16</v>
      </c>
      <c r="D145">
        <f t="shared" si="7"/>
        <v>3</v>
      </c>
      <c r="E145">
        <f t="shared" si="8"/>
        <v>3</v>
      </c>
    </row>
    <row r="146" spans="1:5">
      <c r="A146" t="s">
        <v>110</v>
      </c>
      <c r="B146" s="1">
        <v>44056</v>
      </c>
      <c r="C146">
        <f t="shared" si="6"/>
        <v>16</v>
      </c>
      <c r="D146">
        <f t="shared" si="7"/>
        <v>3</v>
      </c>
      <c r="E146">
        <f t="shared" si="8"/>
        <v>3</v>
      </c>
    </row>
    <row r="147" spans="1:5">
      <c r="A147" t="s">
        <v>110</v>
      </c>
      <c r="B147" s="1">
        <v>44056</v>
      </c>
      <c r="C147">
        <f t="shared" si="6"/>
        <v>16</v>
      </c>
      <c r="D147">
        <f t="shared" si="7"/>
        <v>3</v>
      </c>
      <c r="E147">
        <f t="shared" si="8"/>
        <v>3</v>
      </c>
    </row>
    <row r="148" spans="1:5">
      <c r="A148" t="s">
        <v>110</v>
      </c>
      <c r="B148" s="1">
        <v>44057</v>
      </c>
      <c r="C148">
        <f t="shared" si="6"/>
        <v>15</v>
      </c>
      <c r="D148">
        <f t="shared" si="7"/>
        <v>3</v>
      </c>
      <c r="E148">
        <f t="shared" si="8"/>
        <v>3</v>
      </c>
    </row>
    <row r="149" spans="1:5">
      <c r="A149" t="s">
        <v>110</v>
      </c>
      <c r="B149" s="1">
        <v>44057</v>
      </c>
      <c r="C149">
        <f t="shared" si="6"/>
        <v>15</v>
      </c>
      <c r="D149">
        <f t="shared" si="7"/>
        <v>3</v>
      </c>
      <c r="E149">
        <f t="shared" si="8"/>
        <v>3</v>
      </c>
    </row>
    <row r="150" spans="1:5">
      <c r="A150" t="s">
        <v>110</v>
      </c>
      <c r="B150" s="1">
        <v>44057</v>
      </c>
      <c r="C150">
        <f t="shared" si="6"/>
        <v>15</v>
      </c>
      <c r="D150">
        <f t="shared" si="7"/>
        <v>3</v>
      </c>
      <c r="E150">
        <f t="shared" si="8"/>
        <v>3</v>
      </c>
    </row>
    <row r="151" spans="1:5">
      <c r="A151" t="s">
        <v>110</v>
      </c>
      <c r="B151" s="1">
        <v>44057</v>
      </c>
      <c r="C151">
        <f t="shared" si="6"/>
        <v>15</v>
      </c>
      <c r="D151">
        <f t="shared" si="7"/>
        <v>3</v>
      </c>
      <c r="E151">
        <f t="shared" si="8"/>
        <v>3</v>
      </c>
    </row>
    <row r="152" spans="1:5">
      <c r="A152" t="s">
        <v>110</v>
      </c>
      <c r="B152" s="1">
        <v>44057</v>
      </c>
      <c r="C152">
        <f t="shared" si="6"/>
        <v>15</v>
      </c>
      <c r="D152">
        <f t="shared" si="7"/>
        <v>3</v>
      </c>
      <c r="E152">
        <f t="shared" si="8"/>
        <v>3</v>
      </c>
    </row>
    <row r="153" spans="1:5">
      <c r="A153" t="s">
        <v>110</v>
      </c>
      <c r="B153" s="1">
        <v>44057</v>
      </c>
      <c r="C153">
        <f t="shared" si="6"/>
        <v>15</v>
      </c>
      <c r="D153">
        <f t="shared" si="7"/>
        <v>3</v>
      </c>
      <c r="E153">
        <f t="shared" si="8"/>
        <v>3</v>
      </c>
    </row>
    <row r="154" spans="1:5">
      <c r="A154" t="s">
        <v>110</v>
      </c>
      <c r="B154" s="1">
        <v>44057</v>
      </c>
      <c r="C154">
        <f t="shared" si="6"/>
        <v>15</v>
      </c>
      <c r="D154">
        <f t="shared" si="7"/>
        <v>3</v>
      </c>
      <c r="E154">
        <f t="shared" si="8"/>
        <v>3</v>
      </c>
    </row>
    <row r="155" spans="1:5">
      <c r="A155" t="s">
        <v>110</v>
      </c>
      <c r="B155" s="1">
        <v>44057</v>
      </c>
      <c r="C155">
        <f t="shared" si="6"/>
        <v>15</v>
      </c>
      <c r="D155">
        <f t="shared" si="7"/>
        <v>3</v>
      </c>
      <c r="E155">
        <f t="shared" si="8"/>
        <v>3</v>
      </c>
    </row>
    <row r="156" spans="1:5">
      <c r="A156" t="s">
        <v>110</v>
      </c>
      <c r="B156" s="1">
        <v>44057</v>
      </c>
      <c r="C156">
        <f t="shared" si="6"/>
        <v>15</v>
      </c>
      <c r="D156">
        <f t="shared" si="7"/>
        <v>3</v>
      </c>
      <c r="E156">
        <f t="shared" si="8"/>
        <v>3</v>
      </c>
    </row>
    <row r="157" spans="1:5">
      <c r="A157" t="s">
        <v>110</v>
      </c>
      <c r="B157" s="1">
        <v>44057</v>
      </c>
      <c r="C157">
        <f t="shared" si="6"/>
        <v>15</v>
      </c>
      <c r="D157">
        <f t="shared" si="7"/>
        <v>3</v>
      </c>
      <c r="E157">
        <f t="shared" si="8"/>
        <v>3</v>
      </c>
    </row>
    <row r="158" spans="1:5">
      <c r="A158" t="s">
        <v>110</v>
      </c>
      <c r="B158" s="1">
        <v>44058</v>
      </c>
      <c r="C158">
        <f t="shared" si="6"/>
        <v>14</v>
      </c>
      <c r="D158">
        <f t="shared" si="7"/>
        <v>3</v>
      </c>
      <c r="E158">
        <f t="shared" si="8"/>
        <v>3</v>
      </c>
    </row>
    <row r="159" spans="1:5">
      <c r="A159" t="s">
        <v>110</v>
      </c>
      <c r="B159" s="1">
        <v>44059</v>
      </c>
      <c r="C159">
        <f t="shared" si="6"/>
        <v>13</v>
      </c>
      <c r="D159">
        <f t="shared" si="7"/>
        <v>2</v>
      </c>
      <c r="E159">
        <f t="shared" si="8"/>
        <v>2</v>
      </c>
    </row>
    <row r="160" spans="1:5">
      <c r="A160" t="s">
        <v>110</v>
      </c>
      <c r="B160" s="1">
        <v>44060</v>
      </c>
      <c r="C160">
        <f t="shared" si="6"/>
        <v>12</v>
      </c>
      <c r="D160">
        <f t="shared" si="7"/>
        <v>2</v>
      </c>
      <c r="E160">
        <f t="shared" si="8"/>
        <v>2</v>
      </c>
    </row>
    <row r="161" spans="1:5">
      <c r="A161" t="s">
        <v>110</v>
      </c>
      <c r="B161" s="1">
        <v>44060</v>
      </c>
      <c r="C161">
        <f t="shared" si="6"/>
        <v>12</v>
      </c>
      <c r="D161">
        <f t="shared" si="7"/>
        <v>2</v>
      </c>
      <c r="E161">
        <f t="shared" si="8"/>
        <v>2</v>
      </c>
    </row>
    <row r="162" spans="1:5">
      <c r="A162" t="s">
        <v>110</v>
      </c>
      <c r="B162" s="1">
        <v>44060</v>
      </c>
      <c r="C162">
        <f t="shared" si="6"/>
        <v>12</v>
      </c>
      <c r="D162">
        <f t="shared" si="7"/>
        <v>2</v>
      </c>
      <c r="E162">
        <f t="shared" si="8"/>
        <v>2</v>
      </c>
    </row>
    <row r="163" spans="1:5">
      <c r="A163" t="s">
        <v>110</v>
      </c>
      <c r="B163" s="1">
        <v>44060</v>
      </c>
      <c r="C163">
        <f t="shared" si="6"/>
        <v>12</v>
      </c>
      <c r="D163">
        <f t="shared" si="7"/>
        <v>2</v>
      </c>
      <c r="E163">
        <f t="shared" si="8"/>
        <v>2</v>
      </c>
    </row>
    <row r="164" spans="1:5">
      <c r="A164" t="s">
        <v>110</v>
      </c>
      <c r="B164" s="1">
        <v>44061</v>
      </c>
      <c r="C164">
        <f t="shared" si="6"/>
        <v>11</v>
      </c>
      <c r="D164">
        <f t="shared" si="7"/>
        <v>2</v>
      </c>
      <c r="E164">
        <f t="shared" si="8"/>
        <v>2</v>
      </c>
    </row>
    <row r="165" spans="1:5">
      <c r="A165" t="s">
        <v>110</v>
      </c>
      <c r="B165" s="1">
        <v>44061</v>
      </c>
      <c r="C165">
        <f t="shared" si="6"/>
        <v>11</v>
      </c>
      <c r="D165">
        <f t="shared" si="7"/>
        <v>2</v>
      </c>
      <c r="E165">
        <f t="shared" si="8"/>
        <v>2</v>
      </c>
    </row>
    <row r="166" spans="1:5">
      <c r="A166" t="s">
        <v>110</v>
      </c>
      <c r="B166" s="1">
        <v>44061</v>
      </c>
      <c r="C166">
        <f t="shared" si="6"/>
        <v>11</v>
      </c>
      <c r="D166">
        <f t="shared" si="7"/>
        <v>2</v>
      </c>
      <c r="E166">
        <f t="shared" si="8"/>
        <v>2</v>
      </c>
    </row>
    <row r="167" spans="1:5">
      <c r="A167" t="s">
        <v>110</v>
      </c>
      <c r="B167" s="1">
        <v>44062</v>
      </c>
      <c r="C167">
        <f t="shared" si="6"/>
        <v>10</v>
      </c>
      <c r="D167">
        <f t="shared" si="7"/>
        <v>2</v>
      </c>
      <c r="E167">
        <f t="shared" si="8"/>
        <v>2</v>
      </c>
    </row>
    <row r="168" spans="1:5">
      <c r="A168" t="s">
        <v>110</v>
      </c>
      <c r="B168" s="1">
        <v>44062</v>
      </c>
      <c r="C168">
        <f t="shared" si="6"/>
        <v>10</v>
      </c>
      <c r="D168">
        <f t="shared" si="7"/>
        <v>2</v>
      </c>
      <c r="E168">
        <f t="shared" si="8"/>
        <v>2</v>
      </c>
    </row>
    <row r="169" spans="1:5">
      <c r="A169" t="s">
        <v>110</v>
      </c>
      <c r="B169" s="1">
        <v>44062</v>
      </c>
      <c r="C169">
        <f t="shared" si="6"/>
        <v>10</v>
      </c>
      <c r="D169">
        <f t="shared" si="7"/>
        <v>2</v>
      </c>
      <c r="E169">
        <f t="shared" si="8"/>
        <v>2</v>
      </c>
    </row>
    <row r="170" spans="1:5">
      <c r="A170" t="s">
        <v>110</v>
      </c>
      <c r="B170" s="1">
        <v>44062</v>
      </c>
      <c r="C170">
        <f t="shared" si="6"/>
        <v>10</v>
      </c>
      <c r="D170">
        <f t="shared" si="7"/>
        <v>2</v>
      </c>
      <c r="E170">
        <f t="shared" si="8"/>
        <v>2</v>
      </c>
    </row>
    <row r="171" spans="1:5">
      <c r="A171" t="s">
        <v>110</v>
      </c>
      <c r="B171" s="1">
        <v>44063</v>
      </c>
      <c r="C171">
        <f t="shared" si="6"/>
        <v>9</v>
      </c>
      <c r="D171">
        <f t="shared" si="7"/>
        <v>2</v>
      </c>
      <c r="E171">
        <f t="shared" si="8"/>
        <v>2</v>
      </c>
    </row>
    <row r="172" spans="1:5">
      <c r="A172" t="s">
        <v>110</v>
      </c>
      <c r="B172" s="1">
        <v>44063</v>
      </c>
      <c r="C172">
        <f t="shared" si="6"/>
        <v>9</v>
      </c>
      <c r="D172">
        <f t="shared" si="7"/>
        <v>2</v>
      </c>
      <c r="E172">
        <f t="shared" si="8"/>
        <v>2</v>
      </c>
    </row>
    <row r="173" spans="1:5">
      <c r="A173" t="s">
        <v>110</v>
      </c>
      <c r="B173" s="1">
        <v>44064</v>
      </c>
      <c r="C173">
        <f t="shared" si="6"/>
        <v>8</v>
      </c>
      <c r="D173">
        <f t="shared" si="7"/>
        <v>2</v>
      </c>
      <c r="E173">
        <f t="shared" si="8"/>
        <v>2</v>
      </c>
    </row>
    <row r="174" spans="1:5">
      <c r="A174" t="s">
        <v>110</v>
      </c>
      <c r="B174" s="1">
        <v>44064</v>
      </c>
      <c r="C174">
        <f t="shared" si="6"/>
        <v>8</v>
      </c>
      <c r="D174">
        <f t="shared" si="7"/>
        <v>2</v>
      </c>
      <c r="E174">
        <f t="shared" si="8"/>
        <v>2</v>
      </c>
    </row>
    <row r="175" spans="1:5">
      <c r="A175" t="s">
        <v>110</v>
      </c>
      <c r="B175" s="1">
        <v>44064</v>
      </c>
      <c r="C175">
        <f t="shared" si="6"/>
        <v>8</v>
      </c>
      <c r="D175">
        <f t="shared" si="7"/>
        <v>2</v>
      </c>
      <c r="E175">
        <f t="shared" si="8"/>
        <v>2</v>
      </c>
    </row>
    <row r="176" spans="1:5">
      <c r="A176" t="s">
        <v>110</v>
      </c>
      <c r="B176" s="1">
        <v>44064</v>
      </c>
      <c r="C176">
        <f t="shared" si="6"/>
        <v>8</v>
      </c>
      <c r="D176">
        <f t="shared" si="7"/>
        <v>2</v>
      </c>
      <c r="E176">
        <f t="shared" si="8"/>
        <v>2</v>
      </c>
    </row>
    <row r="177" spans="1:5">
      <c r="A177" t="s">
        <v>110</v>
      </c>
      <c r="B177" s="1">
        <v>44064</v>
      </c>
      <c r="C177">
        <f t="shared" si="6"/>
        <v>8</v>
      </c>
      <c r="D177">
        <f t="shared" si="7"/>
        <v>2</v>
      </c>
      <c r="E177">
        <f t="shared" si="8"/>
        <v>2</v>
      </c>
    </row>
    <row r="178" spans="1:5">
      <c r="A178" t="s">
        <v>110</v>
      </c>
      <c r="B178" s="1">
        <v>44064</v>
      </c>
      <c r="C178">
        <f t="shared" si="6"/>
        <v>8</v>
      </c>
      <c r="D178">
        <f t="shared" si="7"/>
        <v>2</v>
      </c>
      <c r="E178">
        <f t="shared" si="8"/>
        <v>2</v>
      </c>
    </row>
    <row r="179" spans="1:5">
      <c r="A179" t="s">
        <v>110</v>
      </c>
      <c r="B179" s="1">
        <v>44064</v>
      </c>
      <c r="C179">
        <f t="shared" si="6"/>
        <v>8</v>
      </c>
      <c r="D179">
        <f t="shared" si="7"/>
        <v>2</v>
      </c>
      <c r="E179">
        <f t="shared" si="8"/>
        <v>2</v>
      </c>
    </row>
    <row r="180" spans="1:5">
      <c r="A180" t="s">
        <v>110</v>
      </c>
      <c r="B180" s="1">
        <v>44064</v>
      </c>
      <c r="C180">
        <f t="shared" si="6"/>
        <v>8</v>
      </c>
      <c r="D180">
        <f t="shared" si="7"/>
        <v>2</v>
      </c>
      <c r="E180">
        <f t="shared" si="8"/>
        <v>2</v>
      </c>
    </row>
    <row r="181" spans="1:5">
      <c r="A181" t="s">
        <v>110</v>
      </c>
      <c r="B181" s="1">
        <v>44064</v>
      </c>
      <c r="C181">
        <f t="shared" si="6"/>
        <v>8</v>
      </c>
      <c r="D181">
        <f t="shared" si="7"/>
        <v>2</v>
      </c>
      <c r="E181">
        <f t="shared" si="8"/>
        <v>2</v>
      </c>
    </row>
    <row r="182" spans="1:5">
      <c r="A182" t="s">
        <v>110</v>
      </c>
      <c r="B182" s="1">
        <v>44065</v>
      </c>
      <c r="C182">
        <f t="shared" si="6"/>
        <v>7</v>
      </c>
      <c r="D182">
        <f t="shared" si="7"/>
        <v>2</v>
      </c>
      <c r="E182">
        <f t="shared" si="8"/>
        <v>2</v>
      </c>
    </row>
    <row r="183" spans="1:5">
      <c r="A183" t="s">
        <v>110</v>
      </c>
      <c r="B183" s="1">
        <v>44067</v>
      </c>
      <c r="C183">
        <f t="shared" si="6"/>
        <v>5</v>
      </c>
      <c r="D183">
        <f t="shared" si="7"/>
        <v>1</v>
      </c>
      <c r="E183">
        <f t="shared" si="8"/>
        <v>1</v>
      </c>
    </row>
    <row r="184" spans="1:5">
      <c r="A184" t="s">
        <v>110</v>
      </c>
      <c r="B184" s="1">
        <v>44067</v>
      </c>
      <c r="C184">
        <f t="shared" si="6"/>
        <v>5</v>
      </c>
      <c r="D184">
        <f t="shared" si="7"/>
        <v>1</v>
      </c>
      <c r="E184">
        <f t="shared" si="8"/>
        <v>1</v>
      </c>
    </row>
    <row r="185" spans="1:5">
      <c r="A185" t="s">
        <v>110</v>
      </c>
      <c r="B185" s="1">
        <v>44067</v>
      </c>
      <c r="C185">
        <f t="shared" si="6"/>
        <v>5</v>
      </c>
      <c r="D185">
        <f t="shared" si="7"/>
        <v>1</v>
      </c>
      <c r="E185">
        <f t="shared" si="8"/>
        <v>1</v>
      </c>
    </row>
    <row r="186" spans="1:5">
      <c r="A186" t="s">
        <v>110</v>
      </c>
      <c r="B186" s="1">
        <v>44067</v>
      </c>
      <c r="C186">
        <f t="shared" si="6"/>
        <v>5</v>
      </c>
      <c r="D186">
        <f t="shared" si="7"/>
        <v>1</v>
      </c>
      <c r="E186">
        <f t="shared" si="8"/>
        <v>1</v>
      </c>
    </row>
    <row r="187" spans="1:5">
      <c r="A187" t="s">
        <v>110</v>
      </c>
      <c r="B187" s="1">
        <v>44067</v>
      </c>
      <c r="C187">
        <f t="shared" si="6"/>
        <v>5</v>
      </c>
      <c r="D187">
        <f t="shared" si="7"/>
        <v>1</v>
      </c>
      <c r="E187">
        <f t="shared" si="8"/>
        <v>1</v>
      </c>
    </row>
    <row r="188" spans="1:5">
      <c r="A188" t="s">
        <v>110</v>
      </c>
      <c r="B188" s="1">
        <v>44068</v>
      </c>
      <c r="C188">
        <f t="shared" si="6"/>
        <v>4</v>
      </c>
      <c r="D188">
        <f t="shared" si="7"/>
        <v>1</v>
      </c>
      <c r="E188">
        <f t="shared" si="8"/>
        <v>1</v>
      </c>
    </row>
    <row r="189" spans="1:5">
      <c r="A189" t="s">
        <v>110</v>
      </c>
      <c r="B189" s="1">
        <v>44068</v>
      </c>
      <c r="C189">
        <f t="shared" si="6"/>
        <v>4</v>
      </c>
      <c r="D189">
        <f t="shared" si="7"/>
        <v>1</v>
      </c>
      <c r="E189">
        <f t="shared" si="8"/>
        <v>1</v>
      </c>
    </row>
    <row r="190" spans="1:5">
      <c r="A190" t="s">
        <v>110</v>
      </c>
      <c r="B190" s="1">
        <v>44068</v>
      </c>
      <c r="C190">
        <f t="shared" si="6"/>
        <v>4</v>
      </c>
      <c r="D190">
        <f t="shared" si="7"/>
        <v>1</v>
      </c>
      <c r="E190">
        <f t="shared" si="8"/>
        <v>1</v>
      </c>
    </row>
    <row r="191" spans="1:5">
      <c r="A191" t="s">
        <v>110</v>
      </c>
      <c r="B191" s="1">
        <v>44068</v>
      </c>
      <c r="C191">
        <f t="shared" si="6"/>
        <v>4</v>
      </c>
      <c r="D191">
        <f t="shared" si="7"/>
        <v>1</v>
      </c>
      <c r="E191">
        <f t="shared" si="8"/>
        <v>1</v>
      </c>
    </row>
    <row r="192" spans="1:5">
      <c r="A192" t="s">
        <v>110</v>
      </c>
      <c r="B192" s="1">
        <v>44069</v>
      </c>
      <c r="C192">
        <f t="shared" si="6"/>
        <v>3</v>
      </c>
      <c r="D192">
        <f t="shared" si="7"/>
        <v>1</v>
      </c>
      <c r="E192">
        <f t="shared" si="8"/>
        <v>1</v>
      </c>
    </row>
    <row r="193" spans="1:5">
      <c r="A193" t="s">
        <v>110</v>
      </c>
      <c r="B193" s="1">
        <v>44069</v>
      </c>
      <c r="C193">
        <f t="shared" si="6"/>
        <v>3</v>
      </c>
      <c r="D193">
        <f t="shared" si="7"/>
        <v>1</v>
      </c>
      <c r="E193">
        <f t="shared" si="8"/>
        <v>1</v>
      </c>
    </row>
    <row r="194" spans="1:5">
      <c r="A194" t="s">
        <v>110</v>
      </c>
      <c r="B194" s="1">
        <v>44069</v>
      </c>
      <c r="C194">
        <f t="shared" si="6"/>
        <v>3</v>
      </c>
      <c r="D194">
        <f t="shared" si="7"/>
        <v>1</v>
      </c>
      <c r="E194">
        <f t="shared" si="8"/>
        <v>1</v>
      </c>
    </row>
    <row r="195" spans="1:5">
      <c r="A195" t="s">
        <v>110</v>
      </c>
      <c r="B195" s="1">
        <v>44069</v>
      </c>
      <c r="C195">
        <f t="shared" ref="C195:C205" si="9">DATEDIF(B195,MAX($B$2:$B$205),"d")</f>
        <v>3</v>
      </c>
      <c r="D195">
        <f t="shared" ref="D195:D205" si="10">INT(C195/7)+1</f>
        <v>1</v>
      </c>
      <c r="E195">
        <f t="shared" ref="E195:E205" si="11">INT(DATEDIF(B195,MAX($B$2:$B$205),"d")/7)+1</f>
        <v>1</v>
      </c>
    </row>
    <row r="196" spans="1:5">
      <c r="A196" t="s">
        <v>110</v>
      </c>
      <c r="B196" s="1">
        <v>44069</v>
      </c>
      <c r="C196">
        <f t="shared" si="9"/>
        <v>3</v>
      </c>
      <c r="D196">
        <f t="shared" si="10"/>
        <v>1</v>
      </c>
      <c r="E196">
        <f t="shared" si="11"/>
        <v>1</v>
      </c>
    </row>
    <row r="197" spans="1:5">
      <c r="A197" t="s">
        <v>110</v>
      </c>
      <c r="B197" s="1">
        <v>44070</v>
      </c>
      <c r="C197">
        <f t="shared" si="9"/>
        <v>2</v>
      </c>
      <c r="D197">
        <f t="shared" si="10"/>
        <v>1</v>
      </c>
      <c r="E197">
        <f t="shared" si="11"/>
        <v>1</v>
      </c>
    </row>
    <row r="198" spans="1:5">
      <c r="A198" t="s">
        <v>110</v>
      </c>
      <c r="B198" s="1">
        <v>44070</v>
      </c>
      <c r="C198">
        <f t="shared" si="9"/>
        <v>2</v>
      </c>
      <c r="D198">
        <f t="shared" si="10"/>
        <v>1</v>
      </c>
      <c r="E198">
        <f t="shared" si="11"/>
        <v>1</v>
      </c>
    </row>
    <row r="199" spans="1:5">
      <c r="A199" t="s">
        <v>110</v>
      </c>
      <c r="B199" s="1">
        <v>44070</v>
      </c>
      <c r="C199">
        <f t="shared" si="9"/>
        <v>2</v>
      </c>
      <c r="D199">
        <f t="shared" si="10"/>
        <v>1</v>
      </c>
      <c r="E199">
        <f t="shared" si="11"/>
        <v>1</v>
      </c>
    </row>
    <row r="200" spans="1:5">
      <c r="A200" t="s">
        <v>110</v>
      </c>
      <c r="B200" s="1">
        <v>44070</v>
      </c>
      <c r="C200">
        <f t="shared" si="9"/>
        <v>2</v>
      </c>
      <c r="D200">
        <f t="shared" si="10"/>
        <v>1</v>
      </c>
      <c r="E200">
        <f t="shared" si="11"/>
        <v>1</v>
      </c>
    </row>
    <row r="201" spans="1:5">
      <c r="A201" t="s">
        <v>110</v>
      </c>
      <c r="B201" s="1">
        <v>44071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>
      <c r="A202" t="s">
        <v>110</v>
      </c>
      <c r="B202" s="1">
        <v>44071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>
      <c r="A203" t="s">
        <v>110</v>
      </c>
      <c r="B203" s="1">
        <v>44071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>
      <c r="A204" t="s">
        <v>110</v>
      </c>
      <c r="B204" s="1">
        <v>44071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>
      <c r="A205" t="s">
        <v>110</v>
      </c>
      <c r="B205" s="1">
        <v>44072</v>
      </c>
      <c r="C205">
        <f t="shared" si="9"/>
        <v>0</v>
      </c>
      <c r="D205">
        <f t="shared" si="10"/>
        <v>1</v>
      </c>
      <c r="E205">
        <f t="shared" si="11"/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B1FF-7CF6-5445-946D-13D78EFAFF2C}">
  <dimension ref="A1:D11"/>
  <sheetViews>
    <sheetView workbookViewId="0">
      <selection activeCell="C21" sqref="C21"/>
    </sheetView>
  </sheetViews>
  <sheetFormatPr baseColWidth="10" defaultRowHeight="15"/>
  <cols>
    <col min="1" max="1" width="12.1640625" bestFit="1" customWidth="1"/>
    <col min="2" max="4" width="10.33203125" bestFit="1" customWidth="1"/>
    <col min="5" max="5" width="22.6640625" bestFit="1" customWidth="1"/>
    <col min="6" max="7" width="18.5" bestFit="1" customWidth="1"/>
    <col min="8" max="8" width="22.6640625" bestFit="1" customWidth="1"/>
    <col min="9" max="10" width="18.5" bestFit="1" customWidth="1"/>
    <col min="11" max="11" width="14.1640625" bestFit="1" customWidth="1"/>
    <col min="12" max="15" width="3.1640625" bestFit="1" customWidth="1"/>
    <col min="16" max="16" width="2.1640625" bestFit="1" customWidth="1"/>
    <col min="17" max="19" width="3.1640625" bestFit="1" customWidth="1"/>
    <col min="20" max="20" width="14.1640625" bestFit="1" customWidth="1"/>
    <col min="21" max="21" width="6.1640625" bestFit="1" customWidth="1"/>
    <col min="22" max="22" width="7.1640625" bestFit="1" customWidth="1"/>
    <col min="23" max="28" width="6.1640625" bestFit="1" customWidth="1"/>
    <col min="29" max="29" width="22.6640625" bestFit="1" customWidth="1"/>
    <col min="30" max="31" width="18.5" bestFit="1" customWidth="1"/>
    <col min="32" max="33" width="2.1640625" bestFit="1" customWidth="1"/>
    <col min="34" max="34" width="7.33203125" bestFit="1" customWidth="1"/>
    <col min="35" max="35" width="4.83203125" bestFit="1" customWidth="1"/>
    <col min="36" max="37" width="2.1640625" bestFit="1" customWidth="1"/>
    <col min="38" max="38" width="7.33203125" bestFit="1" customWidth="1"/>
    <col min="39" max="39" width="4.83203125" bestFit="1" customWidth="1"/>
    <col min="40" max="41" width="2.1640625" bestFit="1" customWidth="1"/>
    <col min="42" max="42" width="7.33203125" bestFit="1" customWidth="1"/>
    <col min="43" max="43" width="4.83203125" bestFit="1" customWidth="1"/>
    <col min="44" max="45" width="2.1640625" bestFit="1" customWidth="1"/>
    <col min="46" max="46" width="7.33203125" bestFit="1" customWidth="1"/>
    <col min="47" max="47" width="4.83203125" bestFit="1" customWidth="1"/>
    <col min="48" max="48" width="2.1640625" bestFit="1" customWidth="1"/>
    <col min="49" max="49" width="7.33203125" bestFit="1" customWidth="1"/>
    <col min="50" max="50" width="4.83203125" bestFit="1" customWidth="1"/>
    <col min="51" max="51" width="2.1640625" bestFit="1" customWidth="1"/>
    <col min="52" max="52" width="7.33203125" bestFit="1" customWidth="1"/>
    <col min="53" max="53" width="4.83203125" bestFit="1" customWidth="1"/>
    <col min="54" max="54" width="2.1640625" bestFit="1" customWidth="1"/>
    <col min="55" max="55" width="7.33203125" bestFit="1" customWidth="1"/>
    <col min="56" max="56" width="4.83203125" bestFit="1" customWidth="1"/>
    <col min="57" max="57" width="2.1640625" bestFit="1" customWidth="1"/>
    <col min="58" max="58" width="7.33203125" bestFit="1" customWidth="1"/>
    <col min="59" max="59" width="4.83203125" bestFit="1" customWidth="1"/>
    <col min="60" max="60" width="7.33203125" bestFit="1" customWidth="1"/>
    <col min="61" max="61" width="4.83203125" bestFit="1" customWidth="1"/>
    <col min="62" max="62" width="2.1640625" bestFit="1" customWidth="1"/>
    <col min="63" max="63" width="7.33203125" bestFit="1" customWidth="1"/>
    <col min="64" max="64" width="4.83203125" bestFit="1" customWidth="1"/>
    <col min="65" max="65" width="2.1640625" bestFit="1" customWidth="1"/>
    <col min="66" max="66" width="7.33203125" bestFit="1" customWidth="1"/>
    <col min="67" max="67" width="4.83203125" bestFit="1" customWidth="1"/>
    <col min="68" max="69" width="2.1640625" bestFit="1" customWidth="1"/>
    <col min="70" max="70" width="7.33203125" bestFit="1" customWidth="1"/>
    <col min="71" max="71" width="4.83203125" bestFit="1" customWidth="1"/>
    <col min="72" max="72" width="2.1640625" bestFit="1" customWidth="1"/>
    <col min="73" max="73" width="7.33203125" bestFit="1" customWidth="1"/>
    <col min="74" max="74" width="4.83203125" bestFit="1" customWidth="1"/>
    <col min="75" max="75" width="2.1640625" bestFit="1" customWidth="1"/>
    <col min="76" max="76" width="7.33203125" bestFit="1" customWidth="1"/>
    <col min="77" max="77" width="4.83203125" bestFit="1" customWidth="1"/>
    <col min="78" max="78" width="2.1640625" bestFit="1" customWidth="1"/>
    <col min="79" max="79" width="7.33203125" bestFit="1" customWidth="1"/>
    <col min="80" max="80" width="4.83203125" bestFit="1" customWidth="1"/>
    <col min="81" max="81" width="2.1640625" bestFit="1" customWidth="1"/>
    <col min="82" max="82" width="7.33203125" bestFit="1" customWidth="1"/>
    <col min="83" max="83" width="4.83203125" bestFit="1" customWidth="1"/>
    <col min="84" max="84" width="2.1640625" bestFit="1" customWidth="1"/>
    <col min="85" max="85" width="7.33203125" bestFit="1" customWidth="1"/>
    <col min="86" max="86" width="4.83203125" bestFit="1" customWidth="1"/>
    <col min="87" max="87" width="7.33203125" bestFit="1" customWidth="1"/>
    <col min="88" max="88" width="4.83203125" bestFit="1" customWidth="1"/>
    <col min="89" max="89" width="7.33203125" bestFit="1" customWidth="1"/>
    <col min="90" max="90" width="4.83203125" bestFit="1" customWidth="1"/>
    <col min="91" max="91" width="2.1640625" bestFit="1" customWidth="1"/>
    <col min="92" max="92" width="7.33203125" bestFit="1" customWidth="1"/>
    <col min="93" max="93" width="4.83203125" bestFit="1" customWidth="1"/>
    <col min="94" max="94" width="2.1640625" bestFit="1" customWidth="1"/>
    <col min="95" max="95" width="7.33203125" bestFit="1" customWidth="1"/>
    <col min="96" max="96" width="4.83203125" bestFit="1" customWidth="1"/>
    <col min="97" max="97" width="2.1640625" bestFit="1" customWidth="1"/>
    <col min="98" max="98" width="7.33203125" bestFit="1" customWidth="1"/>
    <col min="99" max="99" width="4.83203125" bestFit="1" customWidth="1"/>
    <col min="100" max="100" width="7.33203125" bestFit="1" customWidth="1"/>
    <col min="101" max="101" width="4.83203125" bestFit="1" customWidth="1"/>
    <col min="102" max="102" width="7.33203125" bestFit="1" customWidth="1"/>
    <col min="103" max="103" width="4.83203125" bestFit="1" customWidth="1"/>
    <col min="104" max="104" width="7.33203125" bestFit="1" customWidth="1"/>
    <col min="105" max="105" width="4.83203125" bestFit="1" customWidth="1"/>
    <col min="106" max="106" width="7.33203125" bestFit="1" customWidth="1"/>
    <col min="107" max="107" width="4.83203125" bestFit="1" customWidth="1"/>
    <col min="108" max="108" width="7.33203125" bestFit="1" customWidth="1"/>
    <col min="109" max="109" width="4.83203125" bestFit="1" customWidth="1"/>
    <col min="110" max="110" width="7.33203125" bestFit="1" customWidth="1"/>
    <col min="111" max="111" width="4.83203125" bestFit="1" customWidth="1"/>
    <col min="112" max="112" width="7.33203125" bestFit="1" customWidth="1"/>
    <col min="113" max="113" width="4.83203125" bestFit="1" customWidth="1"/>
    <col min="114" max="114" width="7.33203125" bestFit="1" customWidth="1"/>
    <col min="115" max="115" width="4.83203125" bestFit="1" customWidth="1"/>
    <col min="116" max="116" width="7.33203125" bestFit="1" customWidth="1"/>
    <col min="117" max="117" width="4.83203125" bestFit="1" customWidth="1"/>
    <col min="118" max="118" width="7.33203125" bestFit="1" customWidth="1"/>
    <col min="119" max="119" width="4.83203125" bestFit="1" customWidth="1"/>
    <col min="120" max="120" width="7.33203125" bestFit="1" customWidth="1"/>
    <col min="121" max="121" width="4.83203125" bestFit="1" customWidth="1"/>
    <col min="122" max="122" width="7.33203125" bestFit="1" customWidth="1"/>
    <col min="123" max="123" width="4.83203125" bestFit="1" customWidth="1"/>
    <col min="124" max="124" width="7.33203125" bestFit="1" customWidth="1"/>
    <col min="125" max="125" width="5.83203125" bestFit="1" customWidth="1"/>
    <col min="126" max="126" width="8.33203125" bestFit="1" customWidth="1"/>
    <col min="127" max="127" width="10" bestFit="1" customWidth="1"/>
    <col min="128" max="128" width="14.1640625" bestFit="1" customWidth="1"/>
    <col min="129" max="129" width="2.1640625" bestFit="1" customWidth="1"/>
    <col min="130" max="130" width="20.5" bestFit="1" customWidth="1"/>
    <col min="131" max="131" width="16.5" bestFit="1" customWidth="1"/>
    <col min="132" max="132" width="18.33203125" bestFit="1" customWidth="1"/>
    <col min="133" max="134" width="3.1640625" bestFit="1" customWidth="1"/>
    <col min="135" max="135" width="14.1640625" bestFit="1" customWidth="1"/>
    <col min="136" max="137" width="2.1640625" bestFit="1" customWidth="1"/>
    <col min="138" max="138" width="20.5" bestFit="1" customWidth="1"/>
    <col min="139" max="139" width="16.5" bestFit="1" customWidth="1"/>
    <col min="140" max="140" width="18.33203125" bestFit="1" customWidth="1"/>
    <col min="141" max="141" width="3.1640625" bestFit="1" customWidth="1"/>
    <col min="142" max="142" width="14.1640625" bestFit="1" customWidth="1"/>
    <col min="143" max="143" width="2.1640625" bestFit="1" customWidth="1"/>
    <col min="144" max="144" width="20.5" bestFit="1" customWidth="1"/>
    <col min="145" max="145" width="16.5" bestFit="1" customWidth="1"/>
    <col min="146" max="146" width="18.33203125" bestFit="1" customWidth="1"/>
    <col min="147" max="147" width="3.1640625" bestFit="1" customWidth="1"/>
    <col min="148" max="148" width="14.1640625" bestFit="1" customWidth="1"/>
    <col min="149" max="149" width="2.1640625" bestFit="1" customWidth="1"/>
    <col min="150" max="150" width="20.5" bestFit="1" customWidth="1"/>
    <col min="151" max="151" width="16.5" bestFit="1" customWidth="1"/>
    <col min="152" max="152" width="18.33203125" bestFit="1" customWidth="1"/>
    <col min="153" max="153" width="3.1640625" bestFit="1" customWidth="1"/>
    <col min="154" max="154" width="14.1640625" bestFit="1" customWidth="1"/>
    <col min="155" max="155" width="2.1640625" bestFit="1" customWidth="1"/>
    <col min="156" max="156" width="20.5" bestFit="1" customWidth="1"/>
    <col min="157" max="157" width="16.5" bestFit="1" customWidth="1"/>
    <col min="158" max="158" width="18.33203125" bestFit="1" customWidth="1"/>
    <col min="159" max="159" width="3.1640625" bestFit="1" customWidth="1"/>
    <col min="160" max="160" width="14.1640625" bestFit="1" customWidth="1"/>
    <col min="161" max="161" width="2.1640625" bestFit="1" customWidth="1"/>
    <col min="162" max="162" width="20.5" bestFit="1" customWidth="1"/>
    <col min="163" max="163" width="16.5" bestFit="1" customWidth="1"/>
    <col min="164" max="164" width="18.33203125" bestFit="1" customWidth="1"/>
    <col min="165" max="165" width="3.1640625" bestFit="1" customWidth="1"/>
    <col min="166" max="166" width="14.1640625" bestFit="1" customWidth="1"/>
    <col min="167" max="167" width="2.1640625" bestFit="1" customWidth="1"/>
    <col min="168" max="168" width="20.5" bestFit="1" customWidth="1"/>
    <col min="169" max="169" width="16.5" bestFit="1" customWidth="1"/>
    <col min="170" max="170" width="18.33203125" bestFit="1" customWidth="1"/>
    <col min="171" max="171" width="14.1640625" bestFit="1" customWidth="1"/>
    <col min="172" max="172" width="20.5" bestFit="1" customWidth="1"/>
    <col min="173" max="173" width="16.5" bestFit="1" customWidth="1"/>
    <col min="174" max="174" width="18.33203125" bestFit="1" customWidth="1"/>
    <col min="175" max="175" width="14.1640625" bestFit="1" customWidth="1"/>
    <col min="176" max="176" width="20.5" bestFit="1" customWidth="1"/>
    <col min="177" max="177" width="16.5" bestFit="1" customWidth="1"/>
    <col min="178" max="178" width="18.33203125" bestFit="1" customWidth="1"/>
    <col min="179" max="179" width="3.1640625" bestFit="1" customWidth="1"/>
    <col min="180" max="180" width="14.1640625" bestFit="1" customWidth="1"/>
    <col min="181" max="181" width="2.1640625" bestFit="1" customWidth="1"/>
    <col min="182" max="182" width="20.5" bestFit="1" customWidth="1"/>
    <col min="183" max="183" width="16.5" bestFit="1" customWidth="1"/>
    <col min="184" max="184" width="18.33203125" bestFit="1" customWidth="1"/>
    <col min="185" max="185" width="3.1640625" bestFit="1" customWidth="1"/>
    <col min="186" max="186" width="14.1640625" bestFit="1" customWidth="1"/>
    <col min="187" max="187" width="2.1640625" bestFit="1" customWidth="1"/>
    <col min="188" max="188" width="20.5" bestFit="1" customWidth="1"/>
    <col min="189" max="189" width="16.5" bestFit="1" customWidth="1"/>
    <col min="190" max="190" width="18.33203125" bestFit="1" customWidth="1"/>
    <col min="191" max="191" width="3.1640625" bestFit="1" customWidth="1"/>
    <col min="192" max="192" width="14.1640625" bestFit="1" customWidth="1"/>
    <col min="193" max="193" width="2.1640625" bestFit="1" customWidth="1"/>
    <col min="194" max="194" width="20.5" bestFit="1" customWidth="1"/>
    <col min="195" max="195" width="16.5" bestFit="1" customWidth="1"/>
    <col min="196" max="196" width="18.33203125" bestFit="1" customWidth="1"/>
    <col min="197" max="197" width="14.1640625" bestFit="1" customWidth="1"/>
    <col min="198" max="198" width="20.5" bestFit="1" customWidth="1"/>
    <col min="199" max="199" width="16.5" bestFit="1" customWidth="1"/>
    <col min="200" max="200" width="18.33203125" bestFit="1" customWidth="1"/>
    <col min="201" max="201" width="14.1640625" bestFit="1" customWidth="1"/>
    <col min="202" max="202" width="20.5" bestFit="1" customWidth="1"/>
    <col min="203" max="203" width="16.5" bestFit="1" customWidth="1"/>
    <col min="204" max="204" width="18.33203125" bestFit="1" customWidth="1"/>
    <col min="205" max="205" width="14.1640625" bestFit="1" customWidth="1"/>
    <col min="206" max="206" width="20.5" bestFit="1" customWidth="1"/>
    <col min="207" max="207" width="16.5" bestFit="1" customWidth="1"/>
    <col min="208" max="208" width="18.33203125" bestFit="1" customWidth="1"/>
    <col min="209" max="209" width="14.1640625" bestFit="1" customWidth="1"/>
    <col min="210" max="210" width="20.5" bestFit="1" customWidth="1"/>
    <col min="211" max="211" width="16.5" bestFit="1" customWidth="1"/>
    <col min="212" max="212" width="18.33203125" bestFit="1" customWidth="1"/>
    <col min="213" max="213" width="14.1640625" bestFit="1" customWidth="1"/>
    <col min="214" max="214" width="20.5" bestFit="1" customWidth="1"/>
    <col min="215" max="215" width="16.5" bestFit="1" customWidth="1"/>
    <col min="216" max="216" width="18.33203125" bestFit="1" customWidth="1"/>
    <col min="217" max="217" width="14.1640625" bestFit="1" customWidth="1"/>
    <col min="218" max="218" width="20.5" bestFit="1" customWidth="1"/>
    <col min="219" max="219" width="16.5" bestFit="1" customWidth="1"/>
    <col min="220" max="220" width="18.33203125" bestFit="1" customWidth="1"/>
    <col min="221" max="221" width="14.1640625" bestFit="1" customWidth="1"/>
    <col min="222" max="222" width="20.5" bestFit="1" customWidth="1"/>
    <col min="223" max="223" width="16.5" bestFit="1" customWidth="1"/>
    <col min="224" max="224" width="18.33203125" bestFit="1" customWidth="1"/>
    <col min="225" max="225" width="14.1640625" bestFit="1" customWidth="1"/>
    <col min="226" max="226" width="20.5" bestFit="1" customWidth="1"/>
    <col min="227" max="227" width="16.5" bestFit="1" customWidth="1"/>
    <col min="228" max="228" width="18.33203125" bestFit="1" customWidth="1"/>
    <col min="229" max="229" width="14.1640625" bestFit="1" customWidth="1"/>
    <col min="230" max="230" width="20.5" bestFit="1" customWidth="1"/>
    <col min="231" max="231" width="16.5" bestFit="1" customWidth="1"/>
    <col min="232" max="232" width="18.33203125" bestFit="1" customWidth="1"/>
    <col min="233" max="233" width="14.1640625" bestFit="1" customWidth="1"/>
    <col min="234" max="234" width="20.5" bestFit="1" customWidth="1"/>
    <col min="235" max="235" width="16.5" bestFit="1" customWidth="1"/>
    <col min="236" max="236" width="18.33203125" bestFit="1" customWidth="1"/>
    <col min="237" max="237" width="14.1640625" bestFit="1" customWidth="1"/>
    <col min="238" max="238" width="20.5" bestFit="1" customWidth="1"/>
    <col min="239" max="239" width="16.5" bestFit="1" customWidth="1"/>
    <col min="240" max="240" width="18.33203125" bestFit="1" customWidth="1"/>
    <col min="241" max="241" width="14.1640625" bestFit="1" customWidth="1"/>
    <col min="242" max="242" width="20.5" bestFit="1" customWidth="1"/>
    <col min="243" max="243" width="16.5" bestFit="1" customWidth="1"/>
    <col min="244" max="244" width="18.33203125" bestFit="1" customWidth="1"/>
    <col min="245" max="245" width="14.1640625" bestFit="1" customWidth="1"/>
    <col min="246" max="246" width="20.5" bestFit="1" customWidth="1"/>
    <col min="247" max="247" width="16.5" bestFit="1" customWidth="1"/>
    <col min="248" max="248" width="18.33203125" bestFit="1" customWidth="1"/>
    <col min="249" max="249" width="14.1640625" bestFit="1" customWidth="1"/>
    <col min="250" max="250" width="21.6640625" bestFit="1" customWidth="1"/>
    <col min="251" max="251" width="17.5" bestFit="1" customWidth="1"/>
    <col min="252" max="252" width="22.6640625" bestFit="1" customWidth="1"/>
    <col min="253" max="253" width="18.5" bestFit="1" customWidth="1"/>
  </cols>
  <sheetData>
    <row r="1" spans="1:4">
      <c r="A1" s="22" t="s">
        <v>206</v>
      </c>
      <c r="B1" s="23">
        <v>2</v>
      </c>
    </row>
    <row r="3" spans="1:4">
      <c r="A3" s="22" t="s">
        <v>207</v>
      </c>
      <c r="B3" t="s">
        <v>210</v>
      </c>
      <c r="C3" t="s">
        <v>209</v>
      </c>
      <c r="D3" t="s">
        <v>211</v>
      </c>
    </row>
    <row r="4" spans="1:4">
      <c r="A4" s="23" t="s">
        <v>28</v>
      </c>
      <c r="B4" s="21">
        <v>62</v>
      </c>
      <c r="C4" s="21">
        <v>4</v>
      </c>
      <c r="D4" s="21">
        <v>14000</v>
      </c>
    </row>
    <row r="5" spans="1:4">
      <c r="A5" s="23" t="s">
        <v>31</v>
      </c>
      <c r="B5" s="21">
        <v>12</v>
      </c>
      <c r="C5" s="21">
        <v>1</v>
      </c>
      <c r="D5" s="21">
        <v>5800</v>
      </c>
    </row>
    <row r="6" spans="1:4">
      <c r="A6" s="23" t="s">
        <v>35</v>
      </c>
      <c r="B6" s="21">
        <v>240</v>
      </c>
      <c r="C6" s="21">
        <v>9</v>
      </c>
      <c r="D6" s="21">
        <v>11200</v>
      </c>
    </row>
    <row r="7" spans="1:4">
      <c r="A7" s="23" t="s">
        <v>37</v>
      </c>
      <c r="B7" s="21">
        <v>10</v>
      </c>
      <c r="C7" s="21">
        <v>1</v>
      </c>
      <c r="D7" s="21">
        <v>13400</v>
      </c>
    </row>
    <row r="8" spans="1:4">
      <c r="A8" s="23" t="s">
        <v>40</v>
      </c>
      <c r="B8" s="21">
        <v>28</v>
      </c>
      <c r="C8" s="21">
        <v>2</v>
      </c>
      <c r="D8" s="21">
        <v>12600</v>
      </c>
    </row>
    <row r="9" spans="1:4">
      <c r="A9" s="23" t="s">
        <v>43</v>
      </c>
      <c r="B9" s="21">
        <v>43</v>
      </c>
      <c r="C9" s="21">
        <v>3</v>
      </c>
      <c r="D9" s="21">
        <v>16700</v>
      </c>
    </row>
    <row r="10" spans="1:4">
      <c r="A10" s="23" t="s">
        <v>58</v>
      </c>
      <c r="B10" s="21">
        <v>18</v>
      </c>
      <c r="C10" s="21">
        <v>1</v>
      </c>
      <c r="D10" s="21">
        <v>12400</v>
      </c>
    </row>
    <row r="11" spans="1:4">
      <c r="A11" s="23" t="s">
        <v>208</v>
      </c>
      <c r="B11" s="21">
        <v>413</v>
      </c>
      <c r="C11" s="21">
        <v>21</v>
      </c>
      <c r="D11" s="21">
        <v>86100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解答_xyn_20210705</vt:lpstr>
      <vt:lpstr>渠道每周统计数据</vt:lpstr>
      <vt:lpstr>渠道投放明细数据</vt:lpstr>
      <vt:lpstr>距离最大日期为第几周求法</vt:lpstr>
      <vt:lpstr>各渠道近两周数据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XIE YANAN</cp:lastModifiedBy>
  <cp:lastPrinted>2021-07-05T23:51:38Z</cp:lastPrinted>
  <dcterms:created xsi:type="dcterms:W3CDTF">2020-09-10T05:59:00Z</dcterms:created>
  <dcterms:modified xsi:type="dcterms:W3CDTF">2021-07-05T23:55:45Z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67B44D77002A4C24A59F991DB73D28DA</vt:lpwstr>
  </property>
  <property fmtid="{D5CDD505-2E9C-101B-9397-08002B2CF9AE}" pid="3" name="KSOProductBuildVer">
    <vt:lpwstr>2052-11.1.0.10495</vt:lpwstr>
  </property>
</Properties>
</file>