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Documents\GitHub\UdeCDocs\Documentos UdeC Docs\"/>
    </mc:Choice>
  </mc:AlternateContent>
  <xr:revisionPtr revIDLastSave="0" documentId="13_ncr:1_{B63F161B-F967-4FB9-B582-0980F057607C}" xr6:coauthVersionLast="47" xr6:coauthVersionMax="47" xr10:uidLastSave="{00000000-0000-0000-0000-000000000000}"/>
  <bookViews>
    <workbookView xWindow="-120" yWindow="-120" windowWidth="28080" windowHeight="16440" xr2:uid="{866A9670-2806-4BCE-AAD9-6B0F6496E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J28" i="1"/>
  <c r="K28" i="1"/>
  <c r="L28" i="1"/>
  <c r="M28" i="1"/>
  <c r="N28" i="1"/>
  <c r="O28" i="1"/>
  <c r="P28" i="1"/>
  <c r="I17" i="1"/>
  <c r="O7" i="1"/>
  <c r="O23" i="1"/>
  <c r="O21" i="1"/>
  <c r="O19" i="1"/>
  <c r="I15" i="1"/>
  <c r="I19" i="1" s="1"/>
  <c r="I21" i="1" s="1"/>
  <c r="I23" i="1" s="1"/>
  <c r="I7" i="1" s="1"/>
  <c r="M12" i="1"/>
  <c r="N12" i="1"/>
  <c r="O12" i="1"/>
  <c r="P12" i="1"/>
  <c r="M15" i="1"/>
  <c r="N15" i="1"/>
  <c r="O15" i="1"/>
  <c r="P15" i="1"/>
  <c r="M17" i="1"/>
  <c r="M19" i="1" s="1"/>
  <c r="M21" i="1" s="1"/>
  <c r="M23" i="1" s="1"/>
  <c r="M7" i="1" s="1"/>
  <c r="N17" i="1"/>
  <c r="O17" i="1"/>
  <c r="P17" i="1"/>
  <c r="N19" i="1"/>
  <c r="N21" i="1" s="1"/>
  <c r="N23" i="1" s="1"/>
  <c r="N7" i="1" s="1"/>
  <c r="J17" i="1"/>
  <c r="K17" i="1"/>
  <c r="L17" i="1"/>
  <c r="J15" i="1"/>
  <c r="K15" i="1"/>
  <c r="L15" i="1"/>
  <c r="J12" i="1"/>
  <c r="K12" i="1"/>
  <c r="L12" i="1"/>
  <c r="I12" i="1"/>
  <c r="L19" i="1" l="1"/>
  <c r="L21" i="1" s="1"/>
  <c r="L23" i="1" s="1"/>
  <c r="L7" i="1" s="1"/>
  <c r="P19" i="1"/>
  <c r="P21" i="1" s="1"/>
  <c r="P23" i="1" s="1"/>
  <c r="P7" i="1" s="1"/>
  <c r="K19" i="1"/>
  <c r="K21" i="1" s="1"/>
  <c r="K23" i="1" s="1"/>
  <c r="K7" i="1" s="1"/>
  <c r="J19" i="1"/>
  <c r="J21" i="1" s="1"/>
  <c r="J23" i="1" s="1"/>
  <c r="J7" i="1" s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<sst xmlns="http://schemas.openxmlformats.org/spreadsheetml/2006/main" count="9" uniqueCount="9">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</sst>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Sheet1!$I$6:$P$6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Sheet1!$I$7:$P$7</c:f>
              <c:numCache>
                <c:formatCode>0.0000</c:formatCode>
                <c:ptCount val="8"/>
                <c:pt idx="0">
                  <c:v>3.76</c:v>
                </c:pt>
                <c:pt idx="1">
                  <c:v>7.27</c:v>
                </c:pt>
                <c:pt idx="2">
                  <c:v>16.79</c:v>
                </c:pt>
                <c:pt idx="3">
                  <c:v>0.05</c:v>
                </c:pt>
                <c:pt idx="4">
                  <c:v>0.17499999999999999</c:v>
                </c:pt>
                <c:pt idx="5">
                  <c:v>34.79</c:v>
                </c:pt>
                <c:pt idx="6">
                  <c:v>1.19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F12-A0C4-CB104AAB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98288"/>
        <c:axId val="874401200"/>
      </c:barChart>
      <c:catAx>
        <c:axId val="8743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01200"/>
        <c:crosses val="autoZero"/>
        <c:auto val="1"/>
        <c:lblAlgn val="ctr"/>
        <c:lblOffset val="100"/>
        <c:noMultiLvlLbl val="0"/>
      </c:catAx>
      <c:valAx>
        <c:axId val="874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195262</xdr:colOff>
      <xdr:row>11</xdr:row>
      <xdr:rowOff>133350</xdr:rowOff>
    </xdr:from>
    <xdr:to>
      <xdr:col>25</xdr:col>
      <xdr:colOff>500062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A91C9-9DEB-4C99-92E4-42310E9DC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2154-16D6-44A1-9804-69C5BF306D37}">
  <dimension ref="I6:Z28"/>
  <sheetViews>
    <sheetView tabSelected="1" workbookViewId="0">
      <selection activeCell="U30" sqref="U30"/>
    </sheetView>
  </sheetViews>
  <sheetFormatPr defaultRowHeight="15" x14ac:dyDescent="0.25"/>
  <sheetData>
    <row r="6" spans="9:26" x14ac:dyDescent="0.25">
      <c r="I6" s="12" t="s">
        <v>0</v>
      </c>
      <c r="J6" s="12" t="s">
        <v>1</v>
      </c>
      <c r="K6" s="12" t="s">
        <v>2</v>
      </c>
      <c r="L6" s="12" t="s">
        <v>3</v>
      </c>
      <c r="M6" s="12" t="s">
        <v>4</v>
      </c>
      <c r="N6" s="12" t="s">
        <v>5</v>
      </c>
      <c r="O6" s="12" t="s">
        <v>6</v>
      </c>
      <c r="P6" s="12" t="s">
        <v>7</v>
      </c>
    </row>
    <row r="7" spans="9:26" x14ac:dyDescent="0.25">
      <c r="I7" s="14">
        <f t="shared" ref="I7:P7" si="0">I23/100</f>
        <v>3.76</v>
      </c>
      <c r="J7" s="14">
        <f t="shared" si="0"/>
        <v>7.27</v>
      </c>
      <c r="K7" s="14">
        <f t="shared" si="0"/>
        <v>16.79</v>
      </c>
      <c r="L7" s="14">
        <f t="shared" si="0"/>
        <v>0.05</v>
      </c>
      <c r="M7" s="14">
        <f t="shared" si="0"/>
        <v>0.17499999999999999</v>
      </c>
      <c r="N7" s="14">
        <f t="shared" si="0"/>
        <v>34.79</v>
      </c>
      <c r="O7" s="14">
        <f t="shared" si="0"/>
        <v>1.19</v>
      </c>
      <c r="P7" s="14">
        <f t="shared" si="0"/>
        <v>4.25</v>
      </c>
      <c r="X7">
        <v>10</v>
      </c>
      <c r="Z7">
        <v>150</v>
      </c>
    </row>
    <row r="8" spans="9:26" x14ac:dyDescent="0.25">
      <c r="I8" s="1">
        <v>140</v>
      </c>
      <c r="J8" s="2">
        <v>26</v>
      </c>
      <c r="K8" s="2">
        <v>40</v>
      </c>
      <c r="L8" s="2">
        <v>10</v>
      </c>
      <c r="M8" s="3">
        <v>35</v>
      </c>
      <c r="N8" s="3">
        <v>58</v>
      </c>
      <c r="O8" s="3">
        <v>10</v>
      </c>
      <c r="P8" s="4">
        <v>150</v>
      </c>
      <c r="S8" t="s">
        <v>8</v>
      </c>
    </row>
    <row r="9" spans="9:26" x14ac:dyDescent="0.25">
      <c r="I9" s="5"/>
      <c r="J9" s="6"/>
      <c r="K9" s="6"/>
      <c r="L9" s="6"/>
      <c r="M9" s="6"/>
      <c r="N9" s="6"/>
      <c r="O9" s="6"/>
      <c r="P9" s="7"/>
      <c r="X9">
        <v>1</v>
      </c>
      <c r="Z9">
        <v>50</v>
      </c>
    </row>
    <row r="10" spans="9:26" x14ac:dyDescent="0.25">
      <c r="I10" s="8">
        <v>100</v>
      </c>
      <c r="J10" s="9">
        <v>1</v>
      </c>
      <c r="K10" s="9">
        <v>1</v>
      </c>
      <c r="L10" s="9">
        <v>20</v>
      </c>
      <c r="M10" s="10">
        <v>70</v>
      </c>
      <c r="N10" s="10">
        <v>1</v>
      </c>
      <c r="O10" s="10">
        <v>1</v>
      </c>
      <c r="P10" s="11">
        <v>100</v>
      </c>
    </row>
    <row r="11" spans="9:26" x14ac:dyDescent="0.25">
      <c r="I11" s="12"/>
      <c r="J11" s="12"/>
      <c r="K11" s="12"/>
      <c r="L11" s="12"/>
      <c r="M11" s="12"/>
      <c r="N11" s="12"/>
      <c r="O11" s="12"/>
      <c r="P11" s="12"/>
    </row>
    <row r="12" spans="9:26" x14ac:dyDescent="0.25">
      <c r="I12" s="12">
        <f>I8-I10</f>
        <v>40</v>
      </c>
      <c r="J12" s="12">
        <f>J8-J10</f>
        <v>25</v>
      </c>
      <c r="K12" s="12">
        <f>K8-K10</f>
        <v>39</v>
      </c>
      <c r="L12" s="12">
        <f>L8-L10</f>
        <v>-10</v>
      </c>
      <c r="M12" s="12">
        <f t="shared" ref="M12:P12" si="1">M8-M10</f>
        <v>-35</v>
      </c>
      <c r="N12" s="12">
        <f t="shared" si="1"/>
        <v>57</v>
      </c>
      <c r="O12" s="12">
        <f t="shared" si="1"/>
        <v>9</v>
      </c>
      <c r="P12" s="12">
        <f t="shared" si="1"/>
        <v>50</v>
      </c>
    </row>
    <row r="14" spans="9:26" x14ac:dyDescent="0.25">
      <c r="I14" s="12"/>
      <c r="J14" s="12"/>
      <c r="K14" s="12"/>
      <c r="L14" s="12"/>
      <c r="M14" s="12"/>
      <c r="N14" s="12"/>
      <c r="O14" s="12"/>
      <c r="P14" s="12"/>
    </row>
    <row r="15" spans="9:26" x14ac:dyDescent="0.25">
      <c r="I15" s="12">
        <f>I10/I8</f>
        <v>0.7142857142857143</v>
      </c>
      <c r="J15" s="12">
        <f t="shared" ref="J15:L15" si="2">J10/J8</f>
        <v>3.8461538461538464E-2</v>
      </c>
      <c r="K15" s="12">
        <f t="shared" si="2"/>
        <v>2.5000000000000001E-2</v>
      </c>
      <c r="L15" s="12">
        <f t="shared" si="2"/>
        <v>2</v>
      </c>
      <c r="M15" s="12">
        <f t="shared" ref="M15:P15" si="3">M10/M8</f>
        <v>2</v>
      </c>
      <c r="N15" s="12">
        <f t="shared" si="3"/>
        <v>1.7241379310344827E-2</v>
      </c>
      <c r="O15" s="12">
        <f t="shared" si="3"/>
        <v>0.1</v>
      </c>
      <c r="P15" s="12">
        <f t="shared" si="3"/>
        <v>0.66666666666666663</v>
      </c>
    </row>
    <row r="16" spans="9:26" x14ac:dyDescent="0.25">
      <c r="I16" s="12"/>
      <c r="J16" s="12"/>
      <c r="K16" s="12"/>
      <c r="L16" s="12"/>
      <c r="M16" s="12"/>
      <c r="N16" s="12"/>
      <c r="O16" s="12"/>
      <c r="P16" s="12"/>
    </row>
    <row r="17" spans="9:16" x14ac:dyDescent="0.25">
      <c r="I17" s="12">
        <f>I8+I10</f>
        <v>240</v>
      </c>
      <c r="J17" s="12">
        <f t="shared" ref="J17:L17" si="4">J8+J10</f>
        <v>27</v>
      </c>
      <c r="K17" s="12">
        <f t="shared" si="4"/>
        <v>41</v>
      </c>
      <c r="L17" s="12">
        <f t="shared" si="4"/>
        <v>30</v>
      </c>
      <c r="M17" s="12">
        <f t="shared" ref="M17:P17" si="5">M8+M10</f>
        <v>105</v>
      </c>
      <c r="N17" s="12">
        <f t="shared" si="5"/>
        <v>59</v>
      </c>
      <c r="O17" s="12">
        <f t="shared" si="5"/>
        <v>11</v>
      </c>
      <c r="P17" s="12">
        <f t="shared" si="5"/>
        <v>250</v>
      </c>
    </row>
    <row r="18" spans="9:16" x14ac:dyDescent="0.25">
      <c r="I18" s="12"/>
      <c r="J18" s="12"/>
      <c r="K18" s="12"/>
      <c r="L18" s="12"/>
      <c r="M18" s="12"/>
      <c r="N18" s="12"/>
      <c r="O18" s="12"/>
      <c r="P18" s="12"/>
    </row>
    <row r="19" spans="9:16" x14ac:dyDescent="0.25">
      <c r="I19" s="13">
        <f>I17/I15</f>
        <v>336</v>
      </c>
      <c r="J19" s="13">
        <f t="shared" ref="J19:L19" si="6">J17/J15</f>
        <v>702</v>
      </c>
      <c r="K19" s="13">
        <f t="shared" si="6"/>
        <v>1640</v>
      </c>
      <c r="L19" s="13">
        <f t="shared" si="6"/>
        <v>15</v>
      </c>
      <c r="M19" s="13">
        <f t="shared" ref="M19:P19" si="7">M17/M15</f>
        <v>52.5</v>
      </c>
      <c r="N19" s="13">
        <f t="shared" si="7"/>
        <v>3422</v>
      </c>
      <c r="O19" s="13">
        <f>O17/O15</f>
        <v>110</v>
      </c>
      <c r="P19" s="13">
        <f t="shared" si="7"/>
        <v>375</v>
      </c>
    </row>
    <row r="20" spans="9:16" x14ac:dyDescent="0.25">
      <c r="I20" s="12"/>
      <c r="J20" s="12"/>
      <c r="K20" s="12"/>
      <c r="L20" s="12"/>
      <c r="M20" s="12"/>
      <c r="N20" s="12"/>
      <c r="O20" s="12"/>
      <c r="P20" s="12"/>
    </row>
    <row r="21" spans="9:16" x14ac:dyDescent="0.25">
      <c r="I21" s="12">
        <f>I19+I8</f>
        <v>476</v>
      </c>
      <c r="J21" s="12">
        <f t="shared" ref="J21:L21" si="8">J19+J8</f>
        <v>728</v>
      </c>
      <c r="K21" s="12">
        <f t="shared" si="8"/>
        <v>1680</v>
      </c>
      <c r="L21" s="12">
        <f t="shared" si="8"/>
        <v>25</v>
      </c>
      <c r="M21" s="12">
        <f t="shared" ref="M21:P21" si="9">M19+M8</f>
        <v>87.5</v>
      </c>
      <c r="N21" s="12">
        <f t="shared" si="9"/>
        <v>3480</v>
      </c>
      <c r="O21" s="12">
        <f>O19+O8</f>
        <v>120</v>
      </c>
      <c r="P21" s="12">
        <f t="shared" si="9"/>
        <v>525</v>
      </c>
    </row>
    <row r="22" spans="9:16" x14ac:dyDescent="0.25">
      <c r="I22" s="12"/>
      <c r="J22" s="12"/>
      <c r="K22" s="12"/>
      <c r="L22" s="12"/>
      <c r="M22" s="12"/>
      <c r="N22" s="12"/>
      <c r="O22" s="12"/>
      <c r="P22" s="12"/>
    </row>
    <row r="23" spans="9:16" x14ac:dyDescent="0.25">
      <c r="I23" s="12">
        <f>IF(I21-I10 &lt; 0, 0, I21-I10)</f>
        <v>376</v>
      </c>
      <c r="J23" s="12">
        <f t="shared" ref="J23:L23" si="10">IF(J21-J10 &lt; 0, 0, J21-J10)</f>
        <v>727</v>
      </c>
      <c r="K23" s="12">
        <f t="shared" si="10"/>
        <v>1679</v>
      </c>
      <c r="L23" s="12">
        <f t="shared" si="10"/>
        <v>5</v>
      </c>
      <c r="M23" s="12">
        <f t="shared" ref="M23:P23" si="11">IF(M21-M10 &lt; 0, 0, M21-M10)</f>
        <v>17.5</v>
      </c>
      <c r="N23" s="12">
        <f t="shared" si="11"/>
        <v>3479</v>
      </c>
      <c r="O23" s="12">
        <f>IF(O21-O10 &lt; 0, 0, O21-O10)</f>
        <v>119</v>
      </c>
      <c r="P23" s="12">
        <f t="shared" si="11"/>
        <v>425</v>
      </c>
    </row>
    <row r="28" spans="9:16" x14ac:dyDescent="0.25">
      <c r="I28">
        <f>((I10+I8)/(I10/I8)+I8-I10)/100</f>
        <v>3.76</v>
      </c>
      <c r="J28">
        <f t="shared" ref="J28:P28" si="12">((J10+J8)/(J10/J8)+J8-J10)/100</f>
        <v>7.27</v>
      </c>
      <c r="K28">
        <f t="shared" si="12"/>
        <v>16.79</v>
      </c>
      <c r="L28">
        <f t="shared" si="12"/>
        <v>0.05</v>
      </c>
      <c r="M28">
        <f t="shared" si="12"/>
        <v>0.17499999999999999</v>
      </c>
      <c r="N28">
        <f t="shared" si="12"/>
        <v>34.79</v>
      </c>
      <c r="O28">
        <f t="shared" si="12"/>
        <v>1.19</v>
      </c>
      <c r="P28">
        <f t="shared" si="12"/>
        <v>4.25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Sánchez</dc:creator>
  <cp:lastModifiedBy>Ariel Sánchez</cp:lastModifiedBy>
  <dcterms:created xsi:type="dcterms:W3CDTF">2022-09-07T02:50:03Z</dcterms:created>
  <dcterms:modified xsi:type="dcterms:W3CDTF">2022-09-09T02:27:52Z</dcterms:modified>
</cp:coreProperties>
</file>