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Ведомость" sheetId="1" r:id="rId1"/>
  </sheets>
  <definedNames>
    <definedName name="DATE">Ведомость!$I$1</definedName>
    <definedName name="MONEY">Ведомость!$J$1</definedName>
    <definedName name="Плановая_дата_окончания_сессии">Ведомость!$I$1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14" i="1" s="1"/>
  <c r="K4" i="1"/>
  <c r="K5" i="1"/>
  <c r="K6" i="1"/>
  <c r="K7" i="1"/>
  <c r="K8" i="1"/>
  <c r="K9" i="1"/>
  <c r="K10" i="1"/>
  <c r="K11" i="1"/>
  <c r="K12" i="1"/>
  <c r="C14" i="1"/>
  <c r="D14" i="1"/>
  <c r="E14" i="1"/>
  <c r="F14" i="1"/>
  <c r="D15" i="1"/>
  <c r="E15" i="1"/>
  <c r="F15" i="1"/>
  <c r="D16" i="1"/>
  <c r="E16" i="1"/>
  <c r="F16" i="1"/>
  <c r="C16" i="1"/>
  <c r="C15" i="1"/>
  <c r="I9" i="1"/>
  <c r="H4" i="1"/>
  <c r="H5" i="1"/>
  <c r="H6" i="1"/>
  <c r="H7" i="1"/>
  <c r="H8" i="1"/>
  <c r="H9" i="1"/>
  <c r="H10" i="1"/>
  <c r="H11" i="1"/>
  <c r="H12" i="1"/>
  <c r="H3" i="1"/>
  <c r="J3" i="1"/>
  <c r="I4" i="1"/>
  <c r="I5" i="1"/>
  <c r="I6" i="1"/>
  <c r="I7" i="1"/>
  <c r="I8" i="1"/>
  <c r="I10" i="1"/>
  <c r="I11" i="1"/>
  <c r="I12" i="1"/>
  <c r="I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<sst xmlns="http://schemas.openxmlformats.org/spreadsheetml/2006/main" count="22" uniqueCount="22">
  <si>
    <t>ЭКЗАМЕНАЦИОННАЯ ВЕДОМОСТЬ</t>
  </si>
  <si>
    <t>Математика</t>
  </si>
  <si>
    <t>Физика</t>
  </si>
  <si>
    <t>Информатика</t>
  </si>
  <si>
    <t>Дата окончания сессии</t>
  </si>
  <si>
    <t>Культурология</t>
  </si>
  <si>
    <t>ФИО</t>
  </si>
  <si>
    <t>Петров Петр Петрович</t>
  </si>
  <si>
    <t>Петрова Даша Петрови</t>
  </si>
  <si>
    <t>Васюков Роман</t>
  </si>
  <si>
    <t>Веснин Юрий</t>
  </si>
  <si>
    <t>Драчев Антон</t>
  </si>
  <si>
    <t>Иванова Дарья</t>
  </si>
  <si>
    <t>Костенкова Анна</t>
  </si>
  <si>
    <t>Колчанова Ольга</t>
  </si>
  <si>
    <t>Кулагин Олег</t>
  </si>
  <si>
    <t>Куликов Роман</t>
  </si>
  <si>
    <t>Номер по порядку</t>
  </si>
  <si>
    <t>средний балл</t>
  </si>
  <si>
    <t>минимальный балл</t>
  </si>
  <si>
    <t>максимальный балл</t>
  </si>
  <si>
    <t>Стипендии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</si>
</sst>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sz val="14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7" borderId="0" xfId="1" applyNumberFormat="1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70" zoomScaleNormal="70" workbookViewId="0">
      <selection activeCell="J20" sqref="J20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6" t="s">
        <v>0</v>
      </c>
      <c r="C1" s="6"/>
      <c r="D1" s="6"/>
      <c r="E1" s="6"/>
      <c r="F1" s="6"/>
      <c r="G1" s="6"/>
      <c r="H1" s="6"/>
      <c r="I1" s="7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1" t="s">
        <v>19</v>
      </c>
      <c r="I2" s="12" t="s">
        <v>18</v>
      </c>
      <c r="J2" s="14" t="s">
        <v>20</v>
      </c>
      <c r="K2" s="13" t="s">
        <v>21</v>
      </c>
    </row>
    <row r="3" spans="1:11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9">
        <v>42826</v>
      </c>
      <c r="H3" s="11">
        <f>MIN(C3:F3)</f>
        <v>2</v>
      </c>
      <c r="I3" s="12">
        <f>MEDIAN(C3:F3)</f>
        <v>4</v>
      </c>
      <c r="J3" s="14">
        <f>MAX(C3:F3)</f>
        <v>5</v>
      </c>
      <c r="K3" s="15">
        <f>IF(AND(G3&lt;=DATE,H3&gt;3),1,0)*MONEY*IF(I3&gt;=4.5,IF(I3=5,150%,125%),1)</f>
        <v>0</v>
      </c>
    </row>
    <row r="4" spans="1:11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9">
        <v>42856</v>
      </c>
      <c r="H4" s="11">
        <f>MIN(C4:F4)</f>
        <v>3</v>
      </c>
      <c r="I4" s="12">
        <f>MEDIAN(C4:F4)</f>
        <v>3.5</v>
      </c>
      <c r="J4" s="14">
        <f>MAX(C4:F4)</f>
        <v>5</v>
      </c>
      <c r="K4" s="15">
        <f>IF(AND(G4&lt;=DATE,H4&gt;3),1,0)*MONEY*IF(I4&gt;=4.5,IF(I4=5,150%,125%),1)</f>
        <v>0</v>
      </c>
    </row>
    <row r="5" spans="1:1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9">
        <v>42826</v>
      </c>
      <c r="H5" s="11">
        <f>MIN(C5:F5)</f>
        <v>4</v>
      </c>
      <c r="I5" s="12">
        <f>MEDIAN(C5:F5)</f>
        <v>4</v>
      </c>
      <c r="J5" s="14">
        <f>MAX(C5:F5)</f>
        <v>5</v>
      </c>
      <c r="K5" s="15">
        <f>IF(AND(G5&lt;=DATE,H5&gt;3),1,0)*MONEY*IF(I5&gt;=4.5,IF(I5=5,150%,125%),1)</f>
        <v>8800</v>
      </c>
    </row>
    <row r="6" spans="1:11" x14ac:dyDescent="0.25">
      <c r="A6" s="1">
        <v>4</v>
      </c>
      <c r="B6" s="3" t="s">
        <v>12</v>
      </c>
      <c r="C6" s="4">
        <v>4</v>
      </c>
      <c r="D6" s="3">
        <v>5</v>
      </c>
      <c r="E6" s="4">
        <v>5</v>
      </c>
      <c r="F6" s="3">
        <v>5</v>
      </c>
      <c r="G6" s="9">
        <v>42826</v>
      </c>
      <c r="H6" s="11">
        <f>MIN(C6:F6)</f>
        <v>4</v>
      </c>
      <c r="I6" s="12">
        <f>MEDIAN(C6:F6)</f>
        <v>5</v>
      </c>
      <c r="J6" s="14">
        <f>MAX(C6:F6)</f>
        <v>5</v>
      </c>
      <c r="K6" s="15">
        <f>IF(AND(G6&lt;=DATE,H6&gt;3),1,0)*MONEY*IF(I6&gt;=4.5,IF(I6=5,150%,125%),1)</f>
        <v>13200</v>
      </c>
    </row>
    <row r="7" spans="1:1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9">
        <v>42887</v>
      </c>
      <c r="H7" s="11">
        <f>MIN(C7:F7)</f>
        <v>2</v>
      </c>
      <c r="I7" s="12">
        <f>MEDIAN(C7:F7)</f>
        <v>4</v>
      </c>
      <c r="J7" s="14">
        <f>MAX(C7:F7)</f>
        <v>5</v>
      </c>
      <c r="K7" s="15">
        <f>IF(AND(G7&lt;=DATE,H7&gt;3),1,0)*MONEY*IF(I7&gt;=4.5,IF(I7=5,150%,125%),1)</f>
        <v>0</v>
      </c>
    </row>
    <row r="8" spans="1:1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9">
        <v>42856</v>
      </c>
      <c r="H8" s="11">
        <f>MIN(C8:F8)</f>
        <v>4</v>
      </c>
      <c r="I8" s="12">
        <f>MEDIAN(C8:F8)</f>
        <v>4</v>
      </c>
      <c r="J8" s="14">
        <f>MAX(C8:F8)</f>
        <v>4</v>
      </c>
      <c r="K8" s="15">
        <f>IF(AND(G8&lt;=DATE,H8&gt;3),1,0)*MONEY*IF(I8&gt;=4.5,IF(I8=5,150%,125%),1)</f>
        <v>0</v>
      </c>
    </row>
    <row r="9" spans="1:1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9">
        <v>42826</v>
      </c>
      <c r="H9" s="11">
        <f>MIN(C9:F9)</f>
        <v>4</v>
      </c>
      <c r="I9" s="12">
        <f>MEDIAN(C9:F9)</f>
        <v>4.5</v>
      </c>
      <c r="J9" s="14">
        <f>MAX(C9:F9)</f>
        <v>5</v>
      </c>
      <c r="K9" s="15">
        <f>IF(AND(G9&lt;=DATE,H9&gt;3),1,0)*MONEY*IF(I9&gt;=4.5,IF(I9=5,150%,125%),1)</f>
        <v>11000</v>
      </c>
    </row>
    <row r="10" spans="1:1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9">
        <v>42856</v>
      </c>
      <c r="H10" s="11">
        <f>MIN(C10:F10)</f>
        <v>2</v>
      </c>
      <c r="I10" s="12">
        <f>MEDIAN(C10:F10)</f>
        <v>4</v>
      </c>
      <c r="J10" s="14">
        <f>MAX(C10:F10)</f>
        <v>5</v>
      </c>
      <c r="K10" s="15">
        <f>IF(AND(G10&lt;=DATE,H10&gt;3),1,0)*MONEY*IF(I10&gt;=4.5,IF(I10=5,150%,125%),1)</f>
        <v>0</v>
      </c>
    </row>
    <row r="11" spans="1:1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9">
        <v>42856</v>
      </c>
      <c r="H11" s="11">
        <f>MIN(C11:F11)</f>
        <v>3</v>
      </c>
      <c r="I11" s="12">
        <f>MEDIAN(C11:F11)</f>
        <v>4</v>
      </c>
      <c r="J11" s="14">
        <f>MAX(C11:F11)</f>
        <v>5</v>
      </c>
      <c r="K11" s="15">
        <f>IF(AND(G11&lt;=DATE,H11&gt;3),1,0)*MONEY*IF(I11&gt;=4.5,IF(I11=5,150%,125%),1)</f>
        <v>0</v>
      </c>
    </row>
    <row r="12" spans="1:11" x14ac:dyDescent="0.25">
      <c r="A12" s="1">
        <v>10</v>
      </c>
      <c r="B12" s="3" t="s">
        <v>8</v>
      </c>
      <c r="C12" s="4">
        <v>4</v>
      </c>
      <c r="D12" s="3">
        <v>2</v>
      </c>
      <c r="E12" s="4">
        <v>4</v>
      </c>
      <c r="F12" s="3">
        <v>2</v>
      </c>
      <c r="G12" s="9">
        <v>42887</v>
      </c>
      <c r="H12" s="11">
        <f>MIN(C12:F12)</f>
        <v>2</v>
      </c>
      <c r="I12" s="12">
        <f>MEDIAN(C12:F12)</f>
        <v>3</v>
      </c>
      <c r="J12" s="14">
        <f>MAX(C12:F12)</f>
        <v>4</v>
      </c>
      <c r="K12" s="15">
        <f>IF(AND(G12&lt;=DATE,H12&gt;3),1,0)*MONEY*IF(I12&gt;=4.5,IF(I12=5,150%,125%),1)</f>
        <v>0</v>
      </c>
    </row>
    <row r="13" spans="1:11" x14ac:dyDescent="0.25">
      <c r="G13" s="10"/>
      <c r="H13" s="8"/>
      <c r="I13" s="8"/>
      <c r="J13" s="8"/>
      <c r="K13" s="8"/>
    </row>
    <row r="14" spans="1:11" x14ac:dyDescent="0.25">
      <c r="C14" s="2">
        <f>MIN(C3:C12)</f>
        <v>3</v>
      </c>
      <c r="D14" s="2">
        <f t="shared" ref="D14:F14" si="0">MIN(D3:D12)</f>
        <v>2</v>
      </c>
      <c r="E14" s="2">
        <f t="shared" si="0"/>
        <v>4</v>
      </c>
      <c r="F14" s="2">
        <f t="shared" si="0"/>
        <v>2</v>
      </c>
      <c r="G14" s="10"/>
      <c r="K14" s="16">
        <f>SUM(K3:K12)</f>
        <v>33000</v>
      </c>
    </row>
    <row r="15" spans="1:11" x14ac:dyDescent="0.25">
      <c r="C15" s="2">
        <f>MEDIAN(C3:C12)</f>
        <v>4</v>
      </c>
      <c r="D15" s="2">
        <f t="shared" ref="D15:F15" si="1">MEDIAN(D3:D12)</f>
        <v>4</v>
      </c>
      <c r="E15" s="2">
        <f t="shared" si="1"/>
        <v>5</v>
      </c>
      <c r="F15" s="2">
        <f t="shared" si="1"/>
        <v>3.5</v>
      </c>
      <c r="G15" s="10"/>
    </row>
    <row r="16" spans="1:11" x14ac:dyDescent="0.25">
      <c r="C16" s="2">
        <f>MAX(C3:C12)</f>
        <v>5</v>
      </c>
      <c r="D16" s="2">
        <f t="shared" ref="D16:F16" si="2">MAX(D3:D12)</f>
        <v>5</v>
      </c>
      <c r="E16" s="2">
        <f t="shared" si="2"/>
        <v>5</v>
      </c>
      <c r="F16" s="2">
        <f t="shared" si="2"/>
        <v>5</v>
      </c>
      <c r="G16" s="10"/>
    </row>
    <row r="17" spans="7:7" x14ac:dyDescent="0.25">
      <c r="G17" s="10"/>
    </row>
    <row r="18" spans="7:7" x14ac:dyDescent="0.25">
      <c r="G18" s="10"/>
    </row>
    <row r="19" spans="7:7" x14ac:dyDescent="0.25">
      <c r="G19" s="10"/>
    </row>
    <row r="20" spans="7:7" x14ac:dyDescent="0.25">
      <c r="G20" s="10"/>
    </row>
    <row r="21" spans="7:7" x14ac:dyDescent="0.25">
      <c r="G21" s="10"/>
    </row>
    <row r="22" spans="7:7" x14ac:dyDescent="0.25">
      <c r="G22" s="10"/>
    </row>
    <row r="23" spans="7:7" x14ac:dyDescent="0.25">
      <c r="G23" s="10"/>
    </row>
  </sheetData>
  <sortState ref="B3:G12">
    <sortCondition ref="B3:B12"/>
  </sortState>
  <mergeCells count="1">
    <mergeCell ref="B1:H1"/>
  </mergeCells>
  <dataValidations count="4"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">
      <formula1>20</formula1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allowBlank="1" sqref="A13:L25"/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Ведомость</vt:lpstr>
      <vt:lpstr>DATE</vt:lpstr>
      <vt:lpstr>MONEY</vt:lpstr>
      <vt:lpstr>Плановая_дата_окончания_сессии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2017-11-18T16:25:59Z</dcterms:modified>
</cp:coreProperties>
</file>